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https://d.docs.live.net/5c82bfe1fc7e8368/Desktop/PRFSD/25-26 school year/"/>
    </mc:Choice>
  </mc:AlternateContent>
  <xr:revisionPtr revIDLastSave="0" documentId="8_{57C62220-2C80-47DF-9032-7113C9462D32}" xr6:coauthVersionLast="47" xr6:coauthVersionMax="47" xr10:uidLastSave="{00000000-0000-0000-0000-000000000000}"/>
  <bookViews>
    <workbookView xWindow="-108" yWindow="-108" windowWidth="23256" windowHeight="12456" tabRatio="665" xr2:uid="{00000000-000D-0000-FFFF-FFFF00000000}"/>
  </bookViews>
  <sheets>
    <sheet name="RFQ 2526-1" sheetId="19" r:id="rId1"/>
  </sheets>
  <definedNames>
    <definedName name="_xlnm.Print_Titles" localSheetId="0">'RFQ 2526-1'!$3:$3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0" i="19" l="1"/>
  <c r="N240" i="19"/>
  <c r="R240" i="19"/>
  <c r="S240" i="19"/>
  <c r="K312" i="19"/>
  <c r="N312" i="19"/>
  <c r="R312" i="19"/>
  <c r="S312" i="19"/>
  <c r="K314" i="19"/>
  <c r="N314" i="19"/>
  <c r="R314" i="19"/>
  <c r="S314" i="19"/>
  <c r="K315" i="19"/>
  <c r="N315" i="19"/>
  <c r="R315" i="19"/>
  <c r="S315" i="19"/>
  <c r="K316" i="19"/>
  <c r="N316" i="19"/>
  <c r="R316" i="19"/>
  <c r="S316" i="19"/>
  <c r="K317" i="19"/>
  <c r="N317" i="19"/>
  <c r="R317" i="19"/>
  <c r="S317" i="19"/>
  <c r="K318" i="19"/>
  <c r="N318" i="19"/>
  <c r="R318" i="19"/>
  <c r="S318" i="19"/>
  <c r="K300" i="19"/>
  <c r="N300" i="19"/>
  <c r="R300" i="19"/>
  <c r="S300" i="19"/>
  <c r="R276" i="19"/>
  <c r="S276" i="19"/>
  <c r="K276" i="19"/>
  <c r="N276" i="19"/>
  <c r="K266" i="19"/>
  <c r="N266" i="19"/>
  <c r="R266" i="19"/>
  <c r="S266" i="19"/>
  <c r="K267" i="19"/>
  <c r="N267" i="19"/>
  <c r="R267" i="19"/>
  <c r="S267" i="19"/>
  <c r="K268" i="19"/>
  <c r="N268" i="19"/>
  <c r="R268" i="19"/>
  <c r="S268" i="19"/>
  <c r="K218" i="19"/>
  <c r="N218" i="19"/>
  <c r="R218" i="19"/>
  <c r="S218" i="19" s="1"/>
  <c r="K187" i="19"/>
  <c r="N187" i="19"/>
  <c r="R187" i="19"/>
  <c r="S187" i="19" s="1"/>
  <c r="K188" i="19"/>
  <c r="N188" i="19"/>
  <c r="R188" i="19"/>
  <c r="S188" i="19"/>
  <c r="K189" i="19"/>
  <c r="N189" i="19"/>
  <c r="R189" i="19"/>
  <c r="S189" i="19" s="1"/>
  <c r="K190" i="19"/>
  <c r="N190" i="19"/>
  <c r="R190" i="19"/>
  <c r="S190" i="19" s="1"/>
  <c r="K168" i="19"/>
  <c r="N168" i="19"/>
  <c r="R168" i="19"/>
  <c r="S168" i="19"/>
  <c r="F97" i="19"/>
  <c r="K97" i="19" s="1"/>
  <c r="K95" i="19"/>
  <c r="N95" i="19"/>
  <c r="R95" i="19"/>
  <c r="S95" i="19" s="1"/>
  <c r="K96" i="19"/>
  <c r="N96" i="19"/>
  <c r="R96" i="19"/>
  <c r="S96" i="19" s="1"/>
  <c r="R97" i="19"/>
  <c r="K98" i="19"/>
  <c r="N98" i="19"/>
  <c r="R98" i="19"/>
  <c r="S98" i="19" s="1"/>
  <c r="K99" i="19"/>
  <c r="N99" i="19"/>
  <c r="R99" i="19"/>
  <c r="S99" i="19" s="1"/>
  <c r="K100" i="19"/>
  <c r="N100" i="19"/>
  <c r="R100" i="19"/>
  <c r="S100" i="19" s="1"/>
  <c r="K135" i="19"/>
  <c r="N135" i="19"/>
  <c r="R135" i="19"/>
  <c r="S135" i="19" s="1"/>
  <c r="K136" i="19"/>
  <c r="N136" i="19"/>
  <c r="R136" i="19"/>
  <c r="S136" i="19"/>
  <c r="K137" i="19"/>
  <c r="N137" i="19"/>
  <c r="R137" i="19"/>
  <c r="S137" i="19"/>
  <c r="C151" i="19"/>
  <c r="R123" i="19"/>
  <c r="S123" i="19" s="1"/>
  <c r="N123" i="19"/>
  <c r="K123" i="19"/>
  <c r="R122" i="19"/>
  <c r="S122" i="19" s="1"/>
  <c r="N122" i="19"/>
  <c r="K122" i="19"/>
  <c r="R121" i="19"/>
  <c r="S121" i="19" s="1"/>
  <c r="N121" i="19"/>
  <c r="K121" i="19"/>
  <c r="R120" i="19"/>
  <c r="S120" i="19" s="1"/>
  <c r="N120" i="19"/>
  <c r="K120" i="19"/>
  <c r="S97" i="19" l="1"/>
  <c r="N97" i="19"/>
  <c r="N91" i="19" l="1"/>
  <c r="K91" i="19"/>
  <c r="K78" i="19" l="1"/>
  <c r="N78" i="19"/>
  <c r="R78" i="19"/>
  <c r="S78" i="19" s="1"/>
  <c r="K6" i="19"/>
  <c r="N6" i="19"/>
  <c r="R6" i="19"/>
  <c r="S6" i="19" s="1"/>
  <c r="K7" i="19"/>
  <c r="N7" i="19"/>
  <c r="R7" i="19"/>
  <c r="S7" i="19" s="1"/>
  <c r="K8" i="19"/>
  <c r="N8" i="19"/>
  <c r="R8" i="19"/>
  <c r="S8" i="19" s="1"/>
  <c r="K10" i="19"/>
  <c r="N10" i="19"/>
  <c r="R10" i="19"/>
  <c r="S10" i="19" s="1"/>
  <c r="K11" i="19"/>
  <c r="N11" i="19"/>
  <c r="R11" i="19"/>
  <c r="S11" i="19" s="1"/>
  <c r="K12" i="19"/>
  <c r="N12" i="19"/>
  <c r="R12" i="19"/>
  <c r="S12" i="19" s="1"/>
  <c r="K13" i="19"/>
  <c r="N13" i="19"/>
  <c r="R13" i="19"/>
  <c r="S13" i="19" s="1"/>
  <c r="K15" i="19"/>
  <c r="N15" i="19"/>
  <c r="R15" i="19"/>
  <c r="S15" i="19" s="1"/>
  <c r="K16" i="19"/>
  <c r="N16" i="19"/>
  <c r="R16" i="19"/>
  <c r="S16" i="19" s="1"/>
  <c r="K17" i="19"/>
  <c r="N17" i="19"/>
  <c r="R17" i="19"/>
  <c r="S17" i="19" s="1"/>
  <c r="K18" i="19"/>
  <c r="N18" i="19"/>
  <c r="R18" i="19"/>
  <c r="S18" i="19" s="1"/>
  <c r="K19" i="19"/>
  <c r="N19" i="19"/>
  <c r="R19" i="19"/>
  <c r="S19" i="19" s="1"/>
  <c r="K20" i="19"/>
  <c r="N20" i="19"/>
  <c r="R20" i="19"/>
  <c r="S20" i="19" s="1"/>
  <c r="K21" i="19"/>
  <c r="N21" i="19"/>
  <c r="R21" i="19"/>
  <c r="S21" i="19" s="1"/>
  <c r="K23" i="19"/>
  <c r="N23" i="19"/>
  <c r="R23" i="19"/>
  <c r="S23" i="19" s="1"/>
  <c r="K24" i="19"/>
  <c r="N24" i="19"/>
  <c r="R24" i="19"/>
  <c r="S24" i="19" s="1"/>
  <c r="K25" i="19"/>
  <c r="N25" i="19"/>
  <c r="R25" i="19"/>
  <c r="S25" i="19" s="1"/>
  <c r="K26" i="19"/>
  <c r="N26" i="19"/>
  <c r="R26" i="19"/>
  <c r="S26" i="19" s="1"/>
  <c r="K27" i="19"/>
  <c r="N27" i="19"/>
  <c r="R27" i="19"/>
  <c r="S27" i="19" s="1"/>
  <c r="K28" i="19"/>
  <c r="N28" i="19"/>
  <c r="R28" i="19"/>
  <c r="S28" i="19" s="1"/>
  <c r="K30" i="19"/>
  <c r="N30" i="19"/>
  <c r="R30" i="19"/>
  <c r="S30" i="19" s="1"/>
  <c r="K31" i="19"/>
  <c r="N31" i="19"/>
  <c r="R31" i="19"/>
  <c r="S31" i="19" s="1"/>
  <c r="K32" i="19"/>
  <c r="N32" i="19"/>
  <c r="R32" i="19"/>
  <c r="S32" i="19" s="1"/>
  <c r="K33" i="19"/>
  <c r="N33" i="19"/>
  <c r="R33" i="19"/>
  <c r="S33" i="19" s="1"/>
  <c r="K34" i="19"/>
  <c r="N34" i="19"/>
  <c r="R34" i="19"/>
  <c r="S34" i="19" s="1"/>
  <c r="K35" i="19"/>
  <c r="N35" i="19"/>
  <c r="R35" i="19"/>
  <c r="S35" i="19" s="1"/>
  <c r="K37" i="19"/>
  <c r="N37" i="19"/>
  <c r="R37" i="19"/>
  <c r="S37" i="19" s="1"/>
  <c r="K38" i="19"/>
  <c r="N38" i="19"/>
  <c r="R38" i="19"/>
  <c r="S38" i="19" s="1"/>
  <c r="K39" i="19"/>
  <c r="N39" i="19"/>
  <c r="R39" i="19"/>
  <c r="S39" i="19" s="1"/>
  <c r="K40" i="19"/>
  <c r="N40" i="19"/>
  <c r="R40" i="19"/>
  <c r="S40" i="19" s="1"/>
  <c r="K41" i="19"/>
  <c r="N41" i="19"/>
  <c r="R41" i="19"/>
  <c r="S41" i="19" s="1"/>
  <c r="K43" i="19"/>
  <c r="N43" i="19"/>
  <c r="R43" i="19"/>
  <c r="S43" i="19" s="1"/>
  <c r="K44" i="19"/>
  <c r="N44" i="19"/>
  <c r="R44" i="19"/>
  <c r="S44" i="19" s="1"/>
  <c r="K45" i="19"/>
  <c r="N45" i="19"/>
  <c r="R45" i="19"/>
  <c r="S45" i="19" s="1"/>
  <c r="K47" i="19"/>
  <c r="N47" i="19"/>
  <c r="R47" i="19"/>
  <c r="S47" i="19" s="1"/>
  <c r="K48" i="19"/>
  <c r="N48" i="19"/>
  <c r="R48" i="19"/>
  <c r="S48" i="19" s="1"/>
  <c r="K50" i="19"/>
  <c r="N50" i="19"/>
  <c r="R50" i="19"/>
  <c r="S50" i="19" s="1"/>
  <c r="K51" i="19"/>
  <c r="N51" i="19"/>
  <c r="R51" i="19"/>
  <c r="S51" i="19" s="1"/>
  <c r="K52" i="19"/>
  <c r="N52" i="19"/>
  <c r="R52" i="19"/>
  <c r="S52" i="19" s="1"/>
  <c r="K53" i="19"/>
  <c r="N53" i="19"/>
  <c r="R53" i="19"/>
  <c r="S53" i="19" s="1"/>
  <c r="K54" i="19"/>
  <c r="N54" i="19"/>
  <c r="R54" i="19"/>
  <c r="S54" i="19" s="1"/>
  <c r="K55" i="19"/>
  <c r="N55" i="19"/>
  <c r="R55" i="19"/>
  <c r="S55" i="19" s="1"/>
  <c r="K56" i="19"/>
  <c r="N56" i="19"/>
  <c r="R56" i="19"/>
  <c r="S56" i="19" s="1"/>
  <c r="K57" i="19"/>
  <c r="N57" i="19"/>
  <c r="R57" i="19"/>
  <c r="S57" i="19" s="1"/>
  <c r="K58" i="19"/>
  <c r="N58" i="19"/>
  <c r="R58" i="19"/>
  <c r="S58" i="19" s="1"/>
  <c r="K60" i="19"/>
  <c r="N60" i="19"/>
  <c r="R60" i="19"/>
  <c r="S60" i="19" s="1"/>
  <c r="K61" i="19"/>
  <c r="N61" i="19"/>
  <c r="R61" i="19"/>
  <c r="S61" i="19" s="1"/>
  <c r="K63" i="19"/>
  <c r="N63" i="19"/>
  <c r="R63" i="19"/>
  <c r="S63" i="19" s="1"/>
  <c r="K64" i="19"/>
  <c r="N64" i="19"/>
  <c r="R64" i="19"/>
  <c r="S64" i="19" s="1"/>
  <c r="K65" i="19"/>
  <c r="N65" i="19"/>
  <c r="R65" i="19"/>
  <c r="S65" i="19" s="1"/>
  <c r="K66" i="19"/>
  <c r="N66" i="19"/>
  <c r="R66" i="19"/>
  <c r="S66" i="19" s="1"/>
  <c r="K68" i="19"/>
  <c r="N68" i="19"/>
  <c r="R68" i="19"/>
  <c r="S68" i="19" s="1"/>
  <c r="K69" i="19"/>
  <c r="N69" i="19"/>
  <c r="R69" i="19"/>
  <c r="S69" i="19" s="1"/>
  <c r="K70" i="19"/>
  <c r="N70" i="19"/>
  <c r="R70" i="19"/>
  <c r="S70" i="19" s="1"/>
  <c r="K71" i="19"/>
  <c r="N71" i="19"/>
  <c r="R71" i="19"/>
  <c r="S71" i="19" s="1"/>
  <c r="K72" i="19"/>
  <c r="N72" i="19"/>
  <c r="R72" i="19"/>
  <c r="S72" i="19" s="1"/>
  <c r="K74" i="19"/>
  <c r="N74" i="19"/>
  <c r="R74" i="19"/>
  <c r="S74" i="19" s="1"/>
  <c r="K76" i="19"/>
  <c r="N76" i="19"/>
  <c r="R76" i="19"/>
  <c r="S76" i="19" s="1"/>
  <c r="K77" i="19"/>
  <c r="N77" i="19"/>
  <c r="R77" i="19"/>
  <c r="S77" i="19" s="1"/>
  <c r="K80" i="19"/>
  <c r="N80" i="19"/>
  <c r="R80" i="19"/>
  <c r="S80" i="19" s="1"/>
  <c r="K81" i="19"/>
  <c r="N81" i="19"/>
  <c r="R81" i="19"/>
  <c r="S81" i="19" s="1"/>
  <c r="K82" i="19"/>
  <c r="N82" i="19"/>
  <c r="R82" i="19"/>
  <c r="S82" i="19" s="1"/>
  <c r="K83" i="19"/>
  <c r="N83" i="19"/>
  <c r="R83" i="19"/>
  <c r="S83" i="19" s="1"/>
  <c r="K85" i="19"/>
  <c r="N85" i="19"/>
  <c r="R85" i="19"/>
  <c r="S85" i="19" s="1"/>
  <c r="K86" i="19"/>
  <c r="N86" i="19"/>
  <c r="R86" i="19"/>
  <c r="S86" i="19" s="1"/>
  <c r="K87" i="19"/>
  <c r="N87" i="19"/>
  <c r="R87" i="19"/>
  <c r="S87" i="19" s="1"/>
  <c r="K88" i="19"/>
  <c r="N88" i="19"/>
  <c r="R88" i="19"/>
  <c r="S88" i="19" s="1"/>
  <c r="K89" i="19"/>
  <c r="N89" i="19"/>
  <c r="R89" i="19"/>
  <c r="S89" i="19" s="1"/>
  <c r="R90" i="19"/>
  <c r="R91" i="19"/>
  <c r="S91" i="19" s="1"/>
  <c r="R92" i="19"/>
  <c r="K93" i="19"/>
  <c r="N93" i="19"/>
  <c r="R93" i="19"/>
  <c r="S93" i="19" s="1"/>
  <c r="K94" i="19"/>
  <c r="N94" i="19"/>
  <c r="R94" i="19"/>
  <c r="S94" i="19" s="1"/>
  <c r="K102" i="19"/>
  <c r="N102" i="19"/>
  <c r="R102" i="19"/>
  <c r="S102" i="19" s="1"/>
  <c r="K103" i="19"/>
  <c r="N103" i="19"/>
  <c r="R103" i="19"/>
  <c r="S103" i="19" s="1"/>
  <c r="K104" i="19"/>
  <c r="N104" i="19"/>
  <c r="R104" i="19"/>
  <c r="S104" i="19" s="1"/>
  <c r="K105" i="19"/>
  <c r="N105" i="19"/>
  <c r="R105" i="19"/>
  <c r="S105" i="19" s="1"/>
  <c r="K107" i="19"/>
  <c r="N107" i="19"/>
  <c r="R107" i="19"/>
  <c r="S107" i="19" s="1"/>
  <c r="K108" i="19"/>
  <c r="N108" i="19"/>
  <c r="R108" i="19"/>
  <c r="S108" i="19" s="1"/>
  <c r="K109" i="19"/>
  <c r="N109" i="19"/>
  <c r="R109" i="19"/>
  <c r="S109" i="19" s="1"/>
  <c r="K110" i="19"/>
  <c r="N110" i="19"/>
  <c r="R110" i="19"/>
  <c r="S110" i="19" s="1"/>
  <c r="K111" i="19"/>
  <c r="N111" i="19"/>
  <c r="R111" i="19"/>
  <c r="S111" i="19" s="1"/>
  <c r="K112" i="19"/>
  <c r="N112" i="19"/>
  <c r="R112" i="19"/>
  <c r="S112" i="19" s="1"/>
  <c r="K113" i="19"/>
  <c r="N113" i="19"/>
  <c r="R113" i="19"/>
  <c r="S113" i="19" s="1"/>
  <c r="K114" i="19"/>
  <c r="N114" i="19"/>
  <c r="R114" i="19"/>
  <c r="S114" i="19" s="1"/>
  <c r="K115" i="19"/>
  <c r="N115" i="19"/>
  <c r="R115" i="19"/>
  <c r="S115" i="19" s="1"/>
  <c r="K116" i="19"/>
  <c r="N116" i="19"/>
  <c r="R116" i="19"/>
  <c r="S116" i="19" s="1"/>
  <c r="K117" i="19"/>
  <c r="N117" i="19"/>
  <c r="R117" i="19"/>
  <c r="S117" i="19" s="1"/>
  <c r="K118" i="19"/>
  <c r="N118" i="19"/>
  <c r="R118" i="19"/>
  <c r="S118" i="19" s="1"/>
  <c r="K125" i="19"/>
  <c r="N125" i="19"/>
  <c r="R125" i="19"/>
  <c r="S125" i="19" s="1"/>
  <c r="K126" i="19"/>
  <c r="N126" i="19"/>
  <c r="R126" i="19"/>
  <c r="S126" i="19" s="1"/>
  <c r="K127" i="19"/>
  <c r="N127" i="19"/>
  <c r="R127" i="19"/>
  <c r="S127" i="19" s="1"/>
  <c r="K129" i="19"/>
  <c r="N129" i="19"/>
  <c r="R129" i="19"/>
  <c r="S129" i="19" s="1"/>
  <c r="K130" i="19"/>
  <c r="N130" i="19"/>
  <c r="R130" i="19"/>
  <c r="S130" i="19" s="1"/>
  <c r="K132" i="19"/>
  <c r="N132" i="19"/>
  <c r="R132" i="19"/>
  <c r="S132" i="19" s="1"/>
  <c r="K133" i="19"/>
  <c r="N133" i="19"/>
  <c r="R133" i="19"/>
  <c r="S133" i="19" s="1"/>
  <c r="K134" i="19"/>
  <c r="N134" i="19"/>
  <c r="R134" i="19"/>
  <c r="S134" i="19" s="1"/>
  <c r="K139" i="19"/>
  <c r="N139" i="19"/>
  <c r="R139" i="19"/>
  <c r="S139" i="19" s="1"/>
  <c r="K140" i="19"/>
  <c r="N140" i="19"/>
  <c r="R140" i="19"/>
  <c r="S140" i="19" s="1"/>
  <c r="K141" i="19"/>
  <c r="N141" i="19"/>
  <c r="R141" i="19"/>
  <c r="S141" i="19" s="1"/>
  <c r="K142" i="19"/>
  <c r="N142" i="19"/>
  <c r="R142" i="19"/>
  <c r="S142" i="19" s="1"/>
  <c r="K144" i="19"/>
  <c r="N144" i="19"/>
  <c r="R144" i="19"/>
  <c r="S144" i="19" s="1"/>
  <c r="K145" i="19"/>
  <c r="N145" i="19"/>
  <c r="R145" i="19"/>
  <c r="S145" i="19" s="1"/>
  <c r="K146" i="19"/>
  <c r="N146" i="19"/>
  <c r="R146" i="19"/>
  <c r="S146" i="19" s="1"/>
  <c r="K147" i="19"/>
  <c r="N147" i="19"/>
  <c r="R147" i="19"/>
  <c r="S147" i="19" s="1"/>
  <c r="K148" i="19"/>
  <c r="N148" i="19"/>
  <c r="R148" i="19"/>
  <c r="S148" i="19" s="1"/>
  <c r="K149" i="19"/>
  <c r="N149" i="19"/>
  <c r="R149" i="19"/>
  <c r="S149" i="19" s="1"/>
  <c r="K150" i="19"/>
  <c r="N150" i="19"/>
  <c r="R150" i="19"/>
  <c r="S150" i="19" s="1"/>
  <c r="K151" i="19"/>
  <c r="N151" i="19"/>
  <c r="R151" i="19"/>
  <c r="S151" i="19" s="1"/>
  <c r="K153" i="19"/>
  <c r="N153" i="19"/>
  <c r="R153" i="19"/>
  <c r="S153" i="19" s="1"/>
  <c r="K154" i="19"/>
  <c r="N154" i="19"/>
  <c r="R154" i="19"/>
  <c r="S154" i="19" s="1"/>
  <c r="K155" i="19"/>
  <c r="N155" i="19"/>
  <c r="R155" i="19"/>
  <c r="S155" i="19" s="1"/>
  <c r="K156" i="19"/>
  <c r="N156" i="19"/>
  <c r="R156" i="19"/>
  <c r="S156" i="19" s="1"/>
  <c r="K157" i="19"/>
  <c r="N157" i="19"/>
  <c r="R157" i="19"/>
  <c r="S157" i="19" s="1"/>
  <c r="K158" i="19"/>
  <c r="N158" i="19"/>
  <c r="R158" i="19"/>
  <c r="S158" i="19" s="1"/>
  <c r="K159" i="19"/>
  <c r="N159" i="19"/>
  <c r="R159" i="19"/>
  <c r="S159" i="19" s="1"/>
  <c r="K160" i="19"/>
  <c r="N160" i="19"/>
  <c r="R160" i="19"/>
  <c r="S160" i="19" s="1"/>
  <c r="K161" i="19"/>
  <c r="N161" i="19"/>
  <c r="R161" i="19"/>
  <c r="S161" i="19" s="1"/>
  <c r="K162" i="19"/>
  <c r="N162" i="19"/>
  <c r="R162" i="19"/>
  <c r="S162" i="19" s="1"/>
  <c r="K164" i="19"/>
  <c r="N164" i="19"/>
  <c r="R164" i="19"/>
  <c r="S164" i="19" s="1"/>
  <c r="K165" i="19"/>
  <c r="N165" i="19"/>
  <c r="R165" i="19"/>
  <c r="S165" i="19" s="1"/>
  <c r="K166" i="19"/>
  <c r="N166" i="19"/>
  <c r="R166" i="19"/>
  <c r="S166" i="19" s="1"/>
  <c r="K167" i="19"/>
  <c r="N167" i="19"/>
  <c r="R167" i="19"/>
  <c r="S167" i="19" s="1"/>
  <c r="K170" i="19"/>
  <c r="N170" i="19"/>
  <c r="R170" i="19"/>
  <c r="S170" i="19" s="1"/>
  <c r="K171" i="19"/>
  <c r="N171" i="19"/>
  <c r="R171" i="19"/>
  <c r="S171" i="19" s="1"/>
  <c r="K172" i="19"/>
  <c r="N172" i="19"/>
  <c r="R172" i="19"/>
  <c r="S172" i="19" s="1"/>
  <c r="K173" i="19"/>
  <c r="N173" i="19"/>
  <c r="R173" i="19"/>
  <c r="S173" i="19" s="1"/>
  <c r="K174" i="19"/>
  <c r="N174" i="19"/>
  <c r="R174" i="19"/>
  <c r="S174" i="19" s="1"/>
  <c r="K175" i="19"/>
  <c r="N175" i="19"/>
  <c r="R175" i="19"/>
  <c r="S175" i="19" s="1"/>
  <c r="K177" i="19"/>
  <c r="N177" i="19"/>
  <c r="R177" i="19"/>
  <c r="S177" i="19" s="1"/>
  <c r="K178" i="19"/>
  <c r="N178" i="19"/>
  <c r="R178" i="19"/>
  <c r="S178" i="19" s="1"/>
  <c r="K180" i="19"/>
  <c r="N180" i="19"/>
  <c r="R180" i="19"/>
  <c r="S180" i="19" s="1"/>
  <c r="K181" i="19"/>
  <c r="N181" i="19"/>
  <c r="R181" i="19"/>
  <c r="S181" i="19" s="1"/>
  <c r="K182" i="19"/>
  <c r="N182" i="19"/>
  <c r="R182" i="19"/>
  <c r="S182" i="19" s="1"/>
  <c r="K183" i="19"/>
  <c r="N183" i="19"/>
  <c r="R183" i="19"/>
  <c r="S183" i="19" s="1"/>
  <c r="K184" i="19"/>
  <c r="N184" i="19"/>
  <c r="R184" i="19"/>
  <c r="S184" i="19" s="1"/>
  <c r="K185" i="19"/>
  <c r="N185" i="19"/>
  <c r="R185" i="19"/>
  <c r="S185" i="19" s="1"/>
  <c r="K186" i="19"/>
  <c r="N186" i="19"/>
  <c r="R186" i="19"/>
  <c r="S186" i="19" s="1"/>
  <c r="K192" i="19"/>
  <c r="N192" i="19"/>
  <c r="R192" i="19"/>
  <c r="S192" i="19" s="1"/>
  <c r="K193" i="19"/>
  <c r="N193" i="19"/>
  <c r="R193" i="19"/>
  <c r="S193" i="19" s="1"/>
  <c r="K194" i="19"/>
  <c r="N194" i="19"/>
  <c r="R194" i="19"/>
  <c r="S194" i="19" s="1"/>
  <c r="K195" i="19"/>
  <c r="N195" i="19"/>
  <c r="R195" i="19"/>
  <c r="S195" i="19" s="1"/>
  <c r="K196" i="19"/>
  <c r="N196" i="19"/>
  <c r="R196" i="19"/>
  <c r="S196" i="19" s="1"/>
  <c r="K198" i="19"/>
  <c r="N198" i="19"/>
  <c r="R198" i="19"/>
  <c r="S198" i="19" s="1"/>
  <c r="K200" i="19"/>
  <c r="N200" i="19"/>
  <c r="R200" i="19"/>
  <c r="S200" i="19" s="1"/>
  <c r="K201" i="19"/>
  <c r="N201" i="19"/>
  <c r="R201" i="19"/>
  <c r="S201" i="19" s="1"/>
  <c r="K202" i="19"/>
  <c r="N202" i="19"/>
  <c r="R202" i="19"/>
  <c r="S202" i="19" s="1"/>
  <c r="K203" i="19"/>
  <c r="N203" i="19"/>
  <c r="R203" i="19"/>
  <c r="S203" i="19" s="1"/>
  <c r="K204" i="19"/>
  <c r="N204" i="19"/>
  <c r="R204" i="19"/>
  <c r="S204" i="19" s="1"/>
  <c r="K205" i="19"/>
  <c r="N205" i="19"/>
  <c r="R205" i="19"/>
  <c r="S205" i="19" s="1"/>
  <c r="K206" i="19"/>
  <c r="N206" i="19"/>
  <c r="R206" i="19"/>
  <c r="S206" i="19" s="1"/>
  <c r="K207" i="19"/>
  <c r="N207" i="19"/>
  <c r="R207" i="19"/>
  <c r="S207" i="19" s="1"/>
  <c r="K208" i="19"/>
  <c r="N208" i="19"/>
  <c r="R208" i="19"/>
  <c r="S208" i="19" s="1"/>
  <c r="K209" i="19"/>
  <c r="N209" i="19"/>
  <c r="R209" i="19"/>
  <c r="S209" i="19" s="1"/>
  <c r="K211" i="19"/>
  <c r="N211" i="19"/>
  <c r="R211" i="19"/>
  <c r="S211" i="19" s="1"/>
  <c r="K212" i="19"/>
  <c r="N212" i="19"/>
  <c r="R212" i="19"/>
  <c r="S212" i="19" s="1"/>
  <c r="K213" i="19"/>
  <c r="N213" i="19"/>
  <c r="R213" i="19"/>
  <c r="S213" i="19" s="1"/>
  <c r="K214" i="19"/>
  <c r="N214" i="19"/>
  <c r="R214" i="19"/>
  <c r="S214" i="19" s="1"/>
  <c r="K215" i="19"/>
  <c r="N215" i="19"/>
  <c r="R215" i="19"/>
  <c r="S215" i="19" s="1"/>
  <c r="K216" i="19"/>
  <c r="N216" i="19"/>
  <c r="R216" i="19"/>
  <c r="S216" i="19" s="1"/>
  <c r="K217" i="19"/>
  <c r="N217" i="19"/>
  <c r="R217" i="19"/>
  <c r="S217" i="19" s="1"/>
  <c r="K220" i="19"/>
  <c r="N220" i="19"/>
  <c r="R220" i="19"/>
  <c r="S220" i="19" s="1"/>
  <c r="K221" i="19"/>
  <c r="N221" i="19"/>
  <c r="R221" i="19"/>
  <c r="S221" i="19" s="1"/>
  <c r="K222" i="19"/>
  <c r="N222" i="19"/>
  <c r="R222" i="19"/>
  <c r="S222" i="19" s="1"/>
  <c r="K223" i="19"/>
  <c r="N223" i="19"/>
  <c r="R223" i="19"/>
  <c r="S223" i="19" s="1"/>
  <c r="K224" i="19"/>
  <c r="N224" i="19"/>
  <c r="R224" i="19"/>
  <c r="S224" i="19" s="1"/>
  <c r="K226" i="19"/>
  <c r="N226" i="19"/>
  <c r="R226" i="19"/>
  <c r="S226" i="19" s="1"/>
  <c r="K228" i="19"/>
  <c r="N228" i="19"/>
  <c r="R228" i="19"/>
  <c r="S228" i="19" s="1"/>
  <c r="K230" i="19"/>
  <c r="N230" i="19"/>
  <c r="R230" i="19"/>
  <c r="S230" i="19" s="1"/>
  <c r="K231" i="19"/>
  <c r="N231" i="19"/>
  <c r="R231" i="19"/>
  <c r="S231" i="19" s="1"/>
  <c r="K232" i="19"/>
  <c r="N232" i="19"/>
  <c r="R232" i="19"/>
  <c r="S232" i="19" s="1"/>
  <c r="K233" i="19"/>
  <c r="N233" i="19"/>
  <c r="R233" i="19"/>
  <c r="S233" i="19" s="1"/>
  <c r="K234" i="19"/>
  <c r="N234" i="19"/>
  <c r="R234" i="19"/>
  <c r="S234" i="19" s="1"/>
  <c r="K236" i="19"/>
  <c r="N236" i="19"/>
  <c r="R236" i="19"/>
  <c r="S236" i="19" s="1"/>
  <c r="K237" i="19"/>
  <c r="N237" i="19"/>
  <c r="R237" i="19"/>
  <c r="S237" i="19" s="1"/>
  <c r="K238" i="19"/>
  <c r="N238" i="19"/>
  <c r="R238" i="19"/>
  <c r="S238" i="19" s="1"/>
  <c r="K239" i="19"/>
  <c r="N239" i="19"/>
  <c r="R239" i="19"/>
  <c r="S239" i="19" s="1"/>
  <c r="K242" i="19"/>
  <c r="N242" i="19"/>
  <c r="R242" i="19"/>
  <c r="S242" i="19" s="1"/>
  <c r="K243" i="19"/>
  <c r="N243" i="19"/>
  <c r="R243" i="19"/>
  <c r="S243" i="19" s="1"/>
  <c r="K244" i="19"/>
  <c r="N244" i="19"/>
  <c r="R244" i="19"/>
  <c r="S244" i="19" s="1"/>
  <c r="K246" i="19"/>
  <c r="N246" i="19"/>
  <c r="R246" i="19"/>
  <c r="S246" i="19" s="1"/>
  <c r="K247" i="19"/>
  <c r="N247" i="19"/>
  <c r="R247" i="19"/>
  <c r="S247" i="19" s="1"/>
  <c r="K248" i="19"/>
  <c r="N248" i="19"/>
  <c r="R248" i="19"/>
  <c r="S248" i="19" s="1"/>
  <c r="K249" i="19"/>
  <c r="N249" i="19"/>
  <c r="R249" i="19"/>
  <c r="S249" i="19" s="1"/>
  <c r="K250" i="19"/>
  <c r="N250" i="19"/>
  <c r="R250" i="19"/>
  <c r="S250" i="19" s="1"/>
  <c r="K251" i="19"/>
  <c r="N251" i="19"/>
  <c r="R251" i="19"/>
  <c r="S251" i="19" s="1"/>
  <c r="K252" i="19"/>
  <c r="N252" i="19"/>
  <c r="R252" i="19"/>
  <c r="S252" i="19" s="1"/>
  <c r="K253" i="19"/>
  <c r="N253" i="19"/>
  <c r="R253" i="19"/>
  <c r="S253" i="19" s="1"/>
  <c r="K254" i="19"/>
  <c r="N254" i="19"/>
  <c r="R254" i="19"/>
  <c r="S254" i="19" s="1"/>
  <c r="K256" i="19"/>
  <c r="N256" i="19"/>
  <c r="R256" i="19"/>
  <c r="S256" i="19" s="1"/>
  <c r="K257" i="19"/>
  <c r="N257" i="19"/>
  <c r="R257" i="19"/>
  <c r="S257" i="19" s="1"/>
  <c r="K258" i="19"/>
  <c r="N258" i="19"/>
  <c r="R258" i="19"/>
  <c r="S258" i="19" s="1"/>
  <c r="K259" i="19"/>
  <c r="N259" i="19"/>
  <c r="R259" i="19"/>
  <c r="S259" i="19" s="1"/>
  <c r="K260" i="19"/>
  <c r="N260" i="19"/>
  <c r="R260" i="19"/>
  <c r="S260" i="19" s="1"/>
  <c r="K261" i="19"/>
  <c r="N261" i="19"/>
  <c r="R261" i="19"/>
  <c r="S261" i="19" s="1"/>
  <c r="K262" i="19"/>
  <c r="N262" i="19"/>
  <c r="R262" i="19"/>
  <c r="S262" i="19" s="1"/>
  <c r="K263" i="19"/>
  <c r="N263" i="19"/>
  <c r="R263" i="19"/>
  <c r="S263" i="19" s="1"/>
  <c r="K264" i="19"/>
  <c r="N264" i="19"/>
  <c r="R264" i="19"/>
  <c r="S264" i="19" s="1"/>
  <c r="K265" i="19"/>
  <c r="N265" i="19"/>
  <c r="R265" i="19"/>
  <c r="S265" i="19" s="1"/>
  <c r="K270" i="19"/>
  <c r="N270" i="19"/>
  <c r="R270" i="19"/>
  <c r="S270" i="19" s="1"/>
  <c r="K271" i="19"/>
  <c r="N271" i="19"/>
  <c r="R271" i="19"/>
  <c r="S271" i="19" s="1"/>
  <c r="K272" i="19"/>
  <c r="N272" i="19"/>
  <c r="R272" i="19"/>
  <c r="S272" i="19" s="1"/>
  <c r="K273" i="19"/>
  <c r="N273" i="19"/>
  <c r="R273" i="19"/>
  <c r="S273" i="19" s="1"/>
  <c r="K274" i="19"/>
  <c r="N274" i="19"/>
  <c r="R274" i="19"/>
  <c r="S274" i="19" s="1"/>
  <c r="K275" i="19"/>
  <c r="N275" i="19"/>
  <c r="R275" i="19"/>
  <c r="S275" i="19" s="1"/>
  <c r="K278" i="19"/>
  <c r="N278" i="19"/>
  <c r="R278" i="19"/>
  <c r="S278" i="19" s="1"/>
  <c r="K279" i="19"/>
  <c r="N279" i="19"/>
  <c r="R279" i="19"/>
  <c r="S279" i="19" s="1"/>
  <c r="K280" i="19"/>
  <c r="N280" i="19"/>
  <c r="R280" i="19"/>
  <c r="S280" i="19" s="1"/>
  <c r="K281" i="19"/>
  <c r="N281" i="19"/>
  <c r="R281" i="19"/>
  <c r="S281" i="19" s="1"/>
  <c r="K282" i="19"/>
  <c r="N282" i="19"/>
  <c r="R282" i="19"/>
  <c r="S282" i="19" s="1"/>
  <c r="K283" i="19"/>
  <c r="N283" i="19"/>
  <c r="R283" i="19"/>
  <c r="S283" i="19" s="1"/>
  <c r="K284" i="19"/>
  <c r="N284" i="19"/>
  <c r="R284" i="19"/>
  <c r="S284" i="19" s="1"/>
  <c r="K285" i="19"/>
  <c r="N285" i="19"/>
  <c r="R285" i="19"/>
  <c r="S285" i="19" s="1"/>
  <c r="K286" i="19"/>
  <c r="N286" i="19"/>
  <c r="R286" i="19"/>
  <c r="S286" i="19" s="1"/>
  <c r="K287" i="19"/>
  <c r="N287" i="19"/>
  <c r="R287" i="19"/>
  <c r="S287" i="19" s="1"/>
  <c r="K288" i="19"/>
  <c r="N288" i="19"/>
  <c r="R288" i="19"/>
  <c r="S288" i="19" s="1"/>
  <c r="K289" i="19"/>
  <c r="N289" i="19"/>
  <c r="R289" i="19"/>
  <c r="S289" i="19" s="1"/>
  <c r="K290" i="19"/>
  <c r="N290" i="19"/>
  <c r="R290" i="19"/>
  <c r="S290" i="19" s="1"/>
  <c r="K291" i="19"/>
  <c r="N291" i="19"/>
  <c r="R291" i="19"/>
  <c r="S291" i="19" s="1"/>
  <c r="K292" i="19"/>
  <c r="N292" i="19"/>
  <c r="R292" i="19"/>
  <c r="S292" i="19" s="1"/>
  <c r="K294" i="19"/>
  <c r="N294" i="19"/>
  <c r="R294" i="19"/>
  <c r="S294" i="19" s="1"/>
  <c r="K295" i="19"/>
  <c r="N295" i="19"/>
  <c r="R295" i="19"/>
  <c r="S295" i="19" s="1"/>
  <c r="K296" i="19"/>
  <c r="N296" i="19"/>
  <c r="R296" i="19"/>
  <c r="S296" i="19" s="1"/>
  <c r="K297" i="19"/>
  <c r="N297" i="19"/>
  <c r="R297" i="19"/>
  <c r="S297" i="19" s="1"/>
  <c r="K298" i="19"/>
  <c r="N298" i="19"/>
  <c r="R298" i="19"/>
  <c r="S298" i="19" s="1"/>
  <c r="K299" i="19"/>
  <c r="N299" i="19"/>
  <c r="R299" i="19"/>
  <c r="S299" i="19" s="1"/>
  <c r="K302" i="19"/>
  <c r="N302" i="19"/>
  <c r="R302" i="19"/>
  <c r="S302" i="19" s="1"/>
  <c r="K303" i="19"/>
  <c r="N303" i="19"/>
  <c r="R303" i="19"/>
  <c r="S303" i="19" s="1"/>
  <c r="K304" i="19"/>
  <c r="N304" i="19"/>
  <c r="R304" i="19"/>
  <c r="S304" i="19" s="1"/>
  <c r="K305" i="19"/>
  <c r="N305" i="19"/>
  <c r="R305" i="19"/>
  <c r="S305" i="19" s="1"/>
  <c r="K306" i="19"/>
  <c r="N306" i="19"/>
  <c r="R306" i="19"/>
  <c r="S306" i="19" s="1"/>
  <c r="K307" i="19"/>
  <c r="N307" i="19"/>
  <c r="R307" i="19"/>
  <c r="S307" i="19" s="1"/>
  <c r="K308" i="19"/>
  <c r="N308" i="19"/>
  <c r="R308" i="19"/>
  <c r="S308" i="19" s="1"/>
  <c r="K309" i="19"/>
  <c r="N309" i="19"/>
  <c r="R309" i="19"/>
  <c r="S309" i="19" s="1"/>
  <c r="K311" i="19"/>
  <c r="N311" i="19"/>
  <c r="R311" i="19"/>
  <c r="S311" i="19" s="1"/>
  <c r="K320" i="19"/>
  <c r="N320" i="19"/>
  <c r="R320" i="19"/>
  <c r="S320" i="19" s="1"/>
  <c r="K321" i="19"/>
  <c r="N321" i="19"/>
  <c r="R321" i="19"/>
  <c r="S321" i="19" s="1"/>
  <c r="K322" i="19"/>
  <c r="N322" i="19"/>
  <c r="R322" i="19"/>
  <c r="S322" i="19" s="1"/>
  <c r="K324" i="19"/>
  <c r="N324" i="19"/>
  <c r="R324" i="19"/>
  <c r="S324" i="19" s="1"/>
  <c r="K325" i="19"/>
  <c r="N325" i="19"/>
  <c r="R325" i="19"/>
  <c r="S325" i="19" s="1"/>
  <c r="K327" i="19"/>
  <c r="N327" i="19"/>
  <c r="R327" i="19"/>
  <c r="S327" i="19" s="1"/>
  <c r="K329" i="19"/>
  <c r="N329" i="19"/>
  <c r="R329" i="19"/>
  <c r="S329" i="19" s="1"/>
  <c r="K330" i="19"/>
  <c r="N330" i="19"/>
  <c r="R330" i="19"/>
  <c r="S330" i="19" s="1"/>
  <c r="K331" i="19"/>
  <c r="N331" i="19"/>
  <c r="R331" i="19"/>
  <c r="S331" i="19" s="1"/>
  <c r="K333" i="19"/>
  <c r="N333" i="19"/>
  <c r="R333" i="19"/>
  <c r="S333" i="19" s="1"/>
  <c r="K334" i="19"/>
  <c r="N334" i="19"/>
  <c r="R334" i="19"/>
  <c r="S334" i="19" s="1"/>
  <c r="K335" i="19"/>
  <c r="N335" i="19"/>
  <c r="R335" i="19"/>
  <c r="S335" i="19" s="1"/>
  <c r="K336" i="19"/>
  <c r="N336" i="19"/>
  <c r="R336" i="19"/>
  <c r="S336" i="19" s="1"/>
  <c r="K337" i="19"/>
  <c r="N337" i="19"/>
  <c r="R337" i="19"/>
  <c r="S337" i="19" s="1"/>
  <c r="K338" i="19"/>
  <c r="N338" i="19"/>
  <c r="R338" i="19"/>
  <c r="S338" i="19" s="1"/>
  <c r="K339" i="19"/>
  <c r="N339" i="19"/>
  <c r="R339" i="19"/>
  <c r="S339" i="19" s="1"/>
  <c r="K340" i="19"/>
  <c r="N340" i="19"/>
  <c r="R340" i="19"/>
  <c r="S340" i="19" s="1"/>
  <c r="K341" i="19"/>
  <c r="N341" i="19"/>
  <c r="R341" i="19"/>
  <c r="S341" i="19" s="1"/>
  <c r="K342" i="19"/>
  <c r="N342" i="19"/>
  <c r="R342" i="19"/>
  <c r="S342" i="19" s="1"/>
  <c r="K343" i="19"/>
  <c r="N343" i="19"/>
  <c r="R343" i="19"/>
  <c r="S343" i="19" s="1"/>
  <c r="K344" i="19"/>
  <c r="N344" i="19"/>
  <c r="R344" i="19"/>
  <c r="S344" i="19" s="1"/>
  <c r="K346" i="19"/>
  <c r="N346" i="19"/>
  <c r="R346" i="19"/>
  <c r="S346" i="19" s="1"/>
  <c r="K347" i="19"/>
  <c r="N347" i="19"/>
  <c r="R347" i="19"/>
  <c r="S347" i="19" s="1"/>
  <c r="K348" i="19"/>
  <c r="N348" i="19"/>
  <c r="R348" i="19"/>
  <c r="S348" i="19" s="1"/>
  <c r="K349" i="19"/>
  <c r="N349" i="19"/>
  <c r="R349" i="19"/>
  <c r="S349" i="19" s="1"/>
  <c r="K352" i="19"/>
  <c r="N352" i="19"/>
  <c r="R352" i="19"/>
  <c r="S352" i="19" s="1"/>
  <c r="K353" i="19"/>
  <c r="N353" i="19"/>
  <c r="R353" i="19"/>
  <c r="S353" i="19" s="1"/>
  <c r="K354" i="19"/>
  <c r="N354" i="19"/>
  <c r="R354" i="19"/>
  <c r="S354" i="19" s="1"/>
  <c r="K355" i="19"/>
  <c r="N355" i="19"/>
  <c r="R355" i="19"/>
  <c r="S355" i="19" s="1"/>
  <c r="K356" i="19"/>
  <c r="N356" i="19"/>
  <c r="R356" i="19"/>
  <c r="S356" i="19" s="1"/>
  <c r="K357" i="19"/>
  <c r="N357" i="19"/>
  <c r="R357" i="19"/>
  <c r="S357" i="19" s="1"/>
  <c r="K359" i="19"/>
  <c r="N359" i="19"/>
  <c r="R359" i="19"/>
  <c r="S359" i="19" s="1"/>
  <c r="K360" i="19"/>
  <c r="N360" i="19"/>
  <c r="R360" i="19"/>
  <c r="S360" i="19" s="1"/>
  <c r="K361" i="19"/>
  <c r="N361" i="19"/>
  <c r="R361" i="19"/>
  <c r="S361" i="19" s="1"/>
  <c r="K362" i="19"/>
  <c r="N362" i="19"/>
  <c r="R362" i="19"/>
  <c r="S362" i="19" s="1"/>
  <c r="K363" i="19"/>
  <c r="N363" i="19"/>
  <c r="R363" i="19"/>
  <c r="S363" i="19" s="1"/>
  <c r="K364" i="19"/>
  <c r="N364" i="19"/>
  <c r="R364" i="19"/>
  <c r="S364" i="19" s="1"/>
  <c r="K365" i="19"/>
  <c r="N365" i="19"/>
  <c r="R365" i="19"/>
  <c r="S365" i="19" s="1"/>
  <c r="K367" i="19"/>
  <c r="N367" i="19"/>
  <c r="R367" i="19"/>
  <c r="S367" i="19" s="1"/>
  <c r="K368" i="19"/>
  <c r="N368" i="19"/>
  <c r="R368" i="19"/>
  <c r="S368" i="19" s="1"/>
  <c r="K369" i="19"/>
  <c r="N369" i="19"/>
  <c r="R369" i="19"/>
  <c r="S369" i="19" s="1"/>
  <c r="K370" i="19"/>
  <c r="N370" i="19"/>
  <c r="R370" i="19"/>
  <c r="S370" i="19" s="1"/>
  <c r="K371" i="19"/>
  <c r="N371" i="19"/>
  <c r="R371" i="19"/>
  <c r="S371" i="19" s="1"/>
  <c r="F92" i="19"/>
  <c r="K92" i="19" s="1"/>
  <c r="F90" i="19"/>
  <c r="S90" i="19" l="1"/>
  <c r="N92" i="19"/>
  <c r="K90" i="19"/>
  <c r="N90" i="19"/>
  <c r="S92" i="19"/>
  <c r="R5" i="19" l="1"/>
  <c r="S5" i="19" s="1"/>
  <c r="N5" i="19"/>
  <c r="K5" i="19"/>
</calcChain>
</file>

<file path=xl/sharedStrings.xml><?xml version="1.0" encoding="utf-8"?>
<sst xmlns="http://schemas.openxmlformats.org/spreadsheetml/2006/main" count="1306" uniqueCount="706">
  <si>
    <t>Mfg. Code</t>
  </si>
  <si>
    <t>COST OF END PRODUCTS</t>
  </si>
  <si>
    <t>Brand</t>
  </si>
  <si>
    <t>Net Weight per CN Portion</t>
  </si>
  <si>
    <t>Cost per CN Portion</t>
  </si>
  <si>
    <t>Fee for Service Price per case</t>
  </si>
  <si>
    <t xml:space="preserve">M/MA </t>
  </si>
  <si>
    <t xml:space="preserve">Whole Grain Eqv. </t>
  </si>
  <si>
    <t xml:space="preserve">Fruit </t>
  </si>
  <si>
    <t>Veg.                     (ROV, DGV, LV, SV, V)</t>
  </si>
  <si>
    <t>NOI - Discount off Distributor Bid Price</t>
  </si>
  <si>
    <t>Value of Donated Food/ Case</t>
  </si>
  <si>
    <t>NOI Case Price To Distributor (delivered)</t>
  </si>
  <si>
    <t>MFS Case Price To Distributor (delivered)</t>
  </si>
  <si>
    <t>Portion Cost with NOI Discount</t>
  </si>
  <si>
    <t>MFS Portion Cost</t>
  </si>
  <si>
    <r>
      <t xml:space="preserve">Fee For Service (FFS) </t>
    </r>
    <r>
      <rPr>
        <b/>
        <sz val="11"/>
        <rFont val="Arial"/>
        <family val="2"/>
      </rPr>
      <t xml:space="preserve">   Fee For Service – price net commodity                                                                             </t>
    </r>
    <r>
      <rPr>
        <b/>
        <sz val="11"/>
        <color theme="4" tint="-0.249977111117893"/>
        <rFont val="Arial"/>
        <family val="2"/>
      </rPr>
      <t>Modified FFS (MFFS)</t>
    </r>
    <r>
      <rPr>
        <b/>
        <sz val="11"/>
        <color rgb="FFFF0000"/>
        <rFont val="Arial"/>
        <family val="2"/>
      </rPr>
      <t xml:space="preserve">     </t>
    </r>
    <r>
      <rPr>
        <b/>
        <sz val="11"/>
        <rFont val="Arial"/>
        <family val="2"/>
      </rPr>
      <t xml:space="preserve">Modified Fee for Service (through commercial distributor)                                                                                                                                                  </t>
    </r>
    <r>
      <rPr>
        <b/>
        <sz val="11"/>
        <color rgb="FF00B050"/>
        <rFont val="Arial"/>
        <family val="2"/>
      </rPr>
      <t>Net-off-Invoice (NOI)</t>
    </r>
    <r>
      <rPr>
        <b/>
        <sz val="11"/>
        <rFont val="Arial"/>
        <family val="2"/>
      </rPr>
      <t xml:space="preserve">      Indirect Discount (Net Off Invoice - NOI) – commercial price minus the value of the commodity ingredients</t>
    </r>
  </si>
  <si>
    <t xml:space="preserve">BREADED FISH/SEAFOOD </t>
  </si>
  <si>
    <t>High Liner</t>
  </si>
  <si>
    <t>Icelandic/ Viking</t>
  </si>
  <si>
    <t>American Pride</t>
  </si>
  <si>
    <t xml:space="preserve">PEANUT BUTTER AND JELLY SANDWICHES </t>
  </si>
  <si>
    <t>Smuckers</t>
  </si>
  <si>
    <t>51500-06960</t>
  </si>
  <si>
    <t>51500-21027</t>
  </si>
  <si>
    <t>51500-06961</t>
  </si>
  <si>
    <t>Advance/ Pierre</t>
  </si>
  <si>
    <t>Tyson</t>
  </si>
  <si>
    <t>Chicken, Patty, white/dark natural proportion, boneless, skinless, fully cooked, breaded, 50% or &gt; whole grain by weight or have whole grains as the first ingredient, no added trans fat, &lt;425mg sodium/patty, 1 patty= 2 M/MA and 1 WGE, must be ovenable. IQF.</t>
  </si>
  <si>
    <t>Chicken, Chunks (Nuggets), boneless, skinless white/dark natural proportion, fully cooked, breaded, 50% or &gt; whole grains by weight or have whole grains as the first ingredient, no added trans fat, &lt;425 mg sodium/svg., 5 per svg, 1 svg = 2 M/MA and 1 WGE, must be ovenable. IQF.</t>
  </si>
  <si>
    <t>Chicken, Popcorn Shaped, white/dark natural proportion, boneless,fully cooked, breaded, 50% or &gt; whole grain by weight or have whole grains as the first ingredient, breaded, no added trans fat, &lt;425 mg sodium/ serving. Appx.12 pcs/svg, 1 svg = 2 M/MA and 1 WGE, must be ovenable. IQF.</t>
  </si>
  <si>
    <t>Chicken, Strips, white/dark natural proportion, boneless, skinless, fully cooked, breaded, 50% or &gt; whole grain by weight or have whole grains as the first ingredient, no added trans fat, &lt;450 mg sodium, 3 strips/svg = 2 M/MA and 1 WGE, must be ovenable. IQF.</t>
  </si>
  <si>
    <t>Chicken, Patty, Hot/Spicy, white/dark natural proportion, boneless, skinless, fully cooked, breaded, 50% or &gt; whole grain by weight or have whole grains as the first ingredient, no added trans fat, &lt;425mg sodium/svg, 1 patty = 2 M/MA and 1 WGE, must be ovenable. IQF.</t>
  </si>
  <si>
    <t>Chicken, Wings, Boneless, whole muscle, skinless, chicken breast with rib meat, fully cooked, breaded, 50% or &gt; whole grain by weight or have whole grains as the first ingredient, no added trans fat, &lt;350 mg sodium/svg., 5 wings = 2 M/MA and 1 WGE, must be ovenable. IQF</t>
  </si>
  <si>
    <t xml:space="preserve">Tyson  </t>
  </si>
  <si>
    <t xml:space="preserve">Chicken, Meatballs, dark meat only, fully cooked, no added trans fat, &lt;225 mg sodium/3 meatballs. 3 meatballs = 2 M/MA. IQF. </t>
  </si>
  <si>
    <t>Chicken, Fajita Seasoned Strips, dark meat only, boneless, skinless, fully cooked, no added trans fat, &lt;425 mg sodium/3 oz. svg. Each 3 oz. svg. = 2.00 M/MA.</t>
  </si>
  <si>
    <t>Pilgrim's Pride</t>
  </si>
  <si>
    <t>Gold Kist</t>
  </si>
  <si>
    <t xml:space="preserve">Yang's 5th Taste </t>
  </si>
  <si>
    <t>8-52724-15563-0</t>
  </si>
  <si>
    <t>Green Dragon</t>
  </si>
  <si>
    <t>Asian Food Solutions</t>
  </si>
  <si>
    <t>Turkey Combo Pack Sliced (ham, salami, bologna)</t>
  </si>
  <si>
    <t>Jennie O</t>
  </si>
  <si>
    <t>Turkey Ham Diced</t>
  </si>
  <si>
    <t>Turkey Meat w/ Gravy</t>
  </si>
  <si>
    <t>Turkey Taco Meat, FC-Commodity Code: mild taco flavor Utilizes dark &amp; white meat, Meets the Alliance for a Healthier Generation criteria for protein -Fully CookedBoil-in-bag – steam or stove top preparation-Use scoop/disher #12 to meet 2 oz. mt/mt alt. , 365 days shelf life</t>
  </si>
  <si>
    <t>Jennie-O</t>
  </si>
  <si>
    <t>Natural Choice Tender Browned   ** catch weight case, case weight, price per case,  and ptv will vary due to this being a catch weight item.  PTV and additional JTS allowance</t>
  </si>
  <si>
    <t>JTM</t>
  </si>
  <si>
    <t>Fully Cooked Smart LS Beef Steak Burger All Meat 1= 2m/ma, 80/20, round shaped with scalloped edge. CN Labeled, 365 shelf life</t>
  </si>
  <si>
    <t>Flame broiled Steak burger- 1= 2.25 m/ma. Fully cooked,Juicy, loose bite with very mild beef taste. Round shape with subtle char marks. Sleeve pack. CN labeled. Commodity processed product.</t>
  </si>
  <si>
    <t>Smart Picks Flamebroiled Beef Pattie, 2.5 oz =2 meat-Sleeve Pak, 80/20, 455 day shelf life, Fully cooked, lightly seasoned beef (80/20). Contains applesauce. Soy added. Sprocket shape with subtle char marks. Sleeve pack. CN labeled</t>
  </si>
  <si>
    <t>Mini Twin Cheeseburgers IW on WG Buns = 2M/MA &amp; 2 Breads, mini beef patty w/onion and slice of American cheese on WG Bun, sandwiches packed together in mylar film wrap, cn labeled, soy added. 270 days shelf life days.</t>
  </si>
  <si>
    <t>Fully cooked philly sliced beef; MADE FROM GROUND CHUCK. FULLY COOKED SLICED BEEF  (192 @ 2.5 oz)</t>
  </si>
  <si>
    <t>Pub Style Steak Burger, Clean Burger No Allergens: INGREDIENTS: Beef, Seasoning [Salt, Dextrose, Natural Flavors, Spice], Natural Flavoring</t>
  </si>
  <si>
    <t>Smart Picks Beef Crumbles- All Beef, Red Sodium, Fully cooked, all meat with a homemade appearance. Rinsed and drained. Reduced sodium content, 80/20 -365 days shelf life</t>
  </si>
  <si>
    <t>Smart Picks Deluxe Beef Meatballs 1/2 oz- All Beef w/Seasonings 5= 2M/MA, 80/20, 455 day shelf life, Fully cooked, all meat, beef meatballs with seasonings. CN labeled</t>
  </si>
  <si>
    <t>Beef,Wonderbites® Beef Dipper With Teriyaki; Flame broiled beef with teriyaki sauce and soy added. Char marked. Unique strip shape for dipping. CN labeled. Commodity processed product.</t>
  </si>
  <si>
    <t>Harvest Breaded Pork Pattie wg, soy &amp; applesauce added, chop shaped-3.75 oz 365 shelf life, CN Labeled-fully cooked</t>
  </si>
  <si>
    <t xml:space="preserve">CHEESE, ASSORTED </t>
  </si>
  <si>
    <t>Land O Lakes</t>
  </si>
  <si>
    <t>1 oz</t>
  </si>
  <si>
    <t>EGGS - ASSORTED PRODUCTS</t>
  </si>
  <si>
    <t>Papetti's</t>
  </si>
  <si>
    <t>Sunny Fresh</t>
  </si>
  <si>
    <t>American Cheese and Potato, White Whole Grain, CN, 3pcs=1mma/1G &amp; 1/8 c. veg., 96 svg/case</t>
  </si>
  <si>
    <t>Mrs.T's</t>
  </si>
  <si>
    <t>American Cheese and Potato, Mini, White Whole Grain, CN, 6pcs=1mma/1G, 66 svg/case</t>
  </si>
  <si>
    <t xml:space="preserve">PASTA, FROZEN, WG </t>
  </si>
  <si>
    <t>Tasty Brand</t>
  </si>
  <si>
    <t>Lasagna Rollup (1pc=2M &amp; 1 B, &lt;480mg Sodium), WG</t>
  </si>
  <si>
    <t>00801WG</t>
  </si>
  <si>
    <t>Ravioli, Jumbo (3=2M/MA &amp;1B, &lt;480mg Sodium), WG</t>
  </si>
  <si>
    <t>00804WG</t>
  </si>
  <si>
    <t>MACARONI AND CHEESE</t>
  </si>
  <si>
    <t>43277  00003450</t>
  </si>
  <si>
    <t>6 bags@5#</t>
  </si>
  <si>
    <t>43274   000034500</t>
  </si>
  <si>
    <t>Con Agra</t>
  </si>
  <si>
    <t>T/Max (Gilardi)</t>
  </si>
  <si>
    <t>Stuffed Crust Cheese Pizza 100% Mozz 2M/MA, 2B, 1/8 c. R/O Veg WG</t>
  </si>
  <si>
    <t>Stuffed Crust Cheese Pizza 4x6, WW, 2M/MA, 2BR, 1/8c R/O Veg, &gt;=360mg Sodium</t>
  </si>
  <si>
    <t>Nardone</t>
  </si>
  <si>
    <t>72WWSCM2</t>
  </si>
  <si>
    <t>Schwan's</t>
  </si>
  <si>
    <t>Tony's (Schwan's)</t>
  </si>
  <si>
    <t>Deep Dish, Bulk, 5" w/Pastry Style Crust, 51% WG, CN, 100% Mozz 2M/MA, 2B, 1/8 c. R/O Veg., &lt;=14g Fat, &lt;=590mg Sodium</t>
  </si>
  <si>
    <t>Tony's</t>
  </si>
  <si>
    <t>625WRM2</t>
  </si>
  <si>
    <t>Mini Cheese Pizza Bagel  2m/ma 2 B</t>
  </si>
  <si>
    <t>Tasty Brands</t>
  </si>
  <si>
    <t>4 X 6 Thick Crust, 51% WG, 100% Mozz, 2M/MA, 2 BRD, 1/8 c. R/O Veg</t>
  </si>
  <si>
    <t>96WWA2 4X6</t>
  </si>
  <si>
    <t>6" French Bread 51% WG CN, 2M/MA, 2B, 1/8 c. R/O Veg., &lt;=13g Fat, &lt;=700mg Sodium</t>
  </si>
  <si>
    <t>Red B./Schwan's</t>
  </si>
  <si>
    <t>60WGUM2</t>
  </si>
  <si>
    <t>WW Cheese French Bread One 5.50oz. Whole Wheat French Bread Cheese Pizza Provides 2.00oz. Equivalent Meat Alternate, 2.00oz. Equivalent Grains, 1/4 Cup Red/Orange Vegetable</t>
  </si>
  <si>
    <t>60WUM2</t>
  </si>
  <si>
    <t>16WPSBC</t>
  </si>
  <si>
    <t>Big Daddy Original</t>
  </si>
  <si>
    <t>16" Unsliced WG, Rising Crust Four Cheese, Herb coated crust, CN, 2M/MA, 2B, 1/8 c. R/O Veg., &lt;=18g Fat, &lt;=570mg Sodium</t>
  </si>
  <si>
    <t>Big Daddy Primo</t>
  </si>
  <si>
    <t>16" Unsliced Rolled Edge 51% WG Pizza CN, 2M/MA, 3B, 1/8 c. R/O Veg., &lt;=18g Fat, &lt;=540mg Sodium</t>
  </si>
  <si>
    <t>Big Daddy Bold</t>
  </si>
  <si>
    <t xml:space="preserve">16" Unsliced  Primo  WG Rising Crust Buffalo Chicken Pizza  Portion to provide a minimum of 360 calories with no more than 21 fat grams. Must contain a minimum of 2 grams of fiber and less than 850 of sodium. Case pack of 72 per case. CN </t>
  </si>
  <si>
    <t>64WPS2</t>
  </si>
  <si>
    <t>WW Pizzeria Stytle Pepperoni Pizza</t>
  </si>
  <si>
    <t>64WPSP2</t>
  </si>
  <si>
    <t xml:space="preserve">MOZZARELLA STUFFED BREAD STICKS </t>
  </si>
  <si>
    <t>51%WG- MaxSticks,Stuffed Bread Stick 50/50  (BULK) Each stick offers 1 bread and 1 meat alternate</t>
  </si>
  <si>
    <t>77387-12439</t>
  </si>
  <si>
    <t>Twisted Breadstick, Mozzarealla stuffed WG-Rich 6" Parbaked FZ  =1M &amp; 2B</t>
  </si>
  <si>
    <t>Cheese Stuffed Sticks, Pastry Crust, 51% WG, 2 sticks = 2 M/MA, 2 B, &lt;=13g Fat, &lt;=590mg Sodium</t>
  </si>
  <si>
    <t>Schwans</t>
  </si>
  <si>
    <t>Breakfast WG Turkey Sausage 50-50, 51% WG, CN TFF, 1M/MA, 1.5B, &lt;=9g Fat, &lt;=580mg Sodium, Healthier US</t>
  </si>
  <si>
    <t>"TONY'S 3.2x5"" WG Turkey Sausage Cheese/Cheese Substitute Breakfast Pizza IW"</t>
  </si>
  <si>
    <t>Bacon Scramble Breakfast Pizza  1M/MA and 1 WG</t>
  </si>
  <si>
    <t>Southwest Style Pizza- 51% WG, CN, Cornmeal Fortified Dough, Beef Topping, 2M/MA, 2B, 1/8 c. R/O Veg., &lt;=16g Fat, &lt;=950mg Sodium</t>
  </si>
  <si>
    <t>Tony's Fiestada</t>
  </si>
  <si>
    <t>Quesadilla 51% WG Chicken/Cheese, 2M/MA 2B</t>
  </si>
  <si>
    <t>BATTERED/BREADED CHEESE STICKS</t>
  </si>
  <si>
    <t>Mozz 51% WG Breaded Cheese Sticks Red Sodium 6=2.25 grain &amp; 2 meats</t>
  </si>
  <si>
    <t>Farm Rich</t>
  </si>
  <si>
    <t>Rich's</t>
  </si>
  <si>
    <t>Pizza Cheese (mozz) Crunchers, WG-4 =  2m/ma 2 B</t>
  </si>
  <si>
    <t>Whole Grain Oven Ready Breaded Mozzarella Sticks  5 sticks = 2 m &amp; 2 B</t>
  </si>
  <si>
    <t>PIZZA SHELLS AND DOUGH</t>
  </si>
  <si>
    <t>K.B. Pizza, Inc.</t>
  </si>
  <si>
    <t>KB Pizza</t>
  </si>
  <si>
    <t>Dough, Pizza Crust Self Rising NON WG</t>
  </si>
  <si>
    <t xml:space="preserve">Flatbread, Oven Fired, 2oz EG WG 6X6 </t>
  </si>
  <si>
    <t>UBR-Ultimate Breakfast Round, Oatmeal, Choc Chip, IW Nut Free</t>
  </si>
  <si>
    <t>Donut, Ring, WG Yeast-Raised</t>
  </si>
  <si>
    <t xml:space="preserve">Whole Grain Rich Dinner Roll Dough 2.5oz = 2 grain equivelants Proof &amp; bake roll made w/51% white wheat flour </t>
  </si>
  <si>
    <t>Gilardi</t>
  </si>
  <si>
    <t>16272-20120</t>
  </si>
  <si>
    <t xml:space="preserve">HEINZ KETCHUP ITEMS </t>
  </si>
  <si>
    <t>Kraft Heinz</t>
  </si>
  <si>
    <t>13000-5129000</t>
  </si>
  <si>
    <t>#10</t>
  </si>
  <si>
    <t>Ketchup, US Grade A/Fancy, solids content not less than 33%, Vol Pack, Wall rack available.</t>
  </si>
  <si>
    <t>13000-5119000</t>
  </si>
  <si>
    <t>Ketchup,  US Grade A/Fancy, solids content not less than 33%, 114 oz Plastic Pouch Pack</t>
  </si>
  <si>
    <t>13000-5137000</t>
  </si>
  <si>
    <t>114 oz</t>
  </si>
  <si>
    <t>Ketchup, US Grade A/Fancy, solids content not less than 33%, 1.5 gal pouch for use in available dispensers.</t>
  </si>
  <si>
    <t>13000-5155000</t>
  </si>
  <si>
    <t>1.5 gal</t>
  </si>
  <si>
    <t>Ketchup, US Grade A/Fancy, solids content not less than 33%, Reduced Sodium, 9 gr foil packets</t>
  </si>
  <si>
    <t>13000-565000</t>
  </si>
  <si>
    <t>9 gr</t>
  </si>
  <si>
    <t>RED GOLD PRODUCTS</t>
  </si>
  <si>
    <t>Ketchup, Extra Standard, solids content not less than 29%, natural,not to exceed 50mg sodium/Tbsp,</t>
  </si>
  <si>
    <t>Red Gold</t>
  </si>
  <si>
    <t>REDYL9G</t>
  </si>
  <si>
    <t>9gr</t>
  </si>
  <si>
    <t>REDY57D</t>
  </si>
  <si>
    <t>Ketchup-Extra Standard, solids content not less than 29%, low sodium, 6/#10 cans</t>
  </si>
  <si>
    <t>REDYL99</t>
  </si>
  <si>
    <t>Red Pack</t>
  </si>
  <si>
    <t>REDNA1Z</t>
  </si>
  <si>
    <t>REDNA2ZC84</t>
  </si>
  <si>
    <t>Marinara Sauce, 6/#10 cans. max 210 mg. of sodium /1/4 cup serving; 1.4 oz. credits as 1/4 cup Red/Orange Vegetable</t>
  </si>
  <si>
    <t>RPKNA99</t>
  </si>
  <si>
    <t>Pizza Sauce with Basil, Extra Heavy,  6/#10 cans, max 90 mg. of sodium /1/4 cup. 1.1 oz credits as 1/4 c V-RO.</t>
  </si>
  <si>
    <t>RPKIX99</t>
  </si>
  <si>
    <t>Salsa, Mild, Nutrionally Enhanced, Low Sodium,  6/#10 cans; max 70 mg. of sodium / 2Tblsp; 1.5 oz. credits as 1/4 cup Red/Orange Vegetable</t>
  </si>
  <si>
    <t>REDSC99</t>
  </si>
  <si>
    <t>RPKMA9E</t>
  </si>
  <si>
    <t xml:space="preserve">BBQ Sauce, 250 ct./ 1.0 oz individual portion cups,  made with sugar; no HFCS; low sodium 75 mg or less/cup </t>
  </si>
  <si>
    <t xml:space="preserve">TOMATO, SAUCE, 6/#10 cans. max 160 mg. of sodium / 1.2 oz. serving; min. 1.2 oz. serving must credit as 1/4 cup Red/Orange Vegetable. Red/Orange Vegetable crediting must be validated with Product Formulation Statement. </t>
  </si>
  <si>
    <t>RPKHA99</t>
  </si>
  <si>
    <t xml:space="preserve">TOMATO, PUREE, 6/#10 cans. max 15 mg. of sodium / 1.11 oz. serving; min. 1.11 oz. serving must credit as 1/4 cup Red/Orange Vegetable. Red/Orange Vegetable crediting must be validated with Product Formulation Statement. </t>
  </si>
  <si>
    <t>TOMATO, Concentrated Crushed, 6/#10 cans. max 50 mg. of sodium / 1.1 oz. serving; max. 1.1 oz. serving must credit as 1/4 cup Red/Orange Vegetable. Red/Orange Vegetable crediting must be validated with Product Formulation Statement. One serving provides 1/4 c V-RO.</t>
  </si>
  <si>
    <t>RPKDX99</t>
  </si>
  <si>
    <t>MASHED POTATOES</t>
  </si>
  <si>
    <t>Basic American</t>
  </si>
  <si>
    <t>MCCain</t>
  </si>
  <si>
    <t>Mash Makers</t>
  </si>
  <si>
    <t xml:space="preserve">Applesauce Cups - Unsweetened\  Minimum to meet 1/2 cup  Fruit Requirement on CN Program.  </t>
  </si>
  <si>
    <t>Applesauce, Plain Cup, Unsw.</t>
  </si>
  <si>
    <t>Peterson Farms</t>
  </si>
  <si>
    <t>ASA10001</t>
  </si>
  <si>
    <t>Applesauce, Cinnamon Cup, Unsw, 0 g Fat, 100% Vit C, No HFCS, 100% Domestic Grown Fruit, 18 month shelf life</t>
  </si>
  <si>
    <t>ASA10013</t>
  </si>
  <si>
    <t>ASA10014</t>
  </si>
  <si>
    <t>ASA10017</t>
  </si>
  <si>
    <t>Applesauce Mixed Berries Unsweetened</t>
  </si>
  <si>
    <t>ASA10020</t>
  </si>
  <si>
    <t>National Food Group</t>
  </si>
  <si>
    <t>ES Foods</t>
  </si>
  <si>
    <t>POTATOES, FROZEN - McCAIN</t>
  </si>
  <si>
    <t>McCain</t>
  </si>
  <si>
    <t xml:space="preserve">Potatoes, Tater Tots, </t>
  </si>
  <si>
    <t xml:space="preserve">Potatoes, Low Sodium Tater Tots </t>
  </si>
  <si>
    <t>Ore Ida</t>
  </si>
  <si>
    <t>Potatoes,Oven Ready Crinkle Cut Fries - 1/2".189  srv/case, must be suitable for retherm in multiple appliances, Smart Snack Compliant</t>
  </si>
  <si>
    <t>OIF00055A</t>
  </si>
  <si>
    <t>OIF03456</t>
  </si>
  <si>
    <t xml:space="preserve">Potato,Wedges Seasoned Red Stone Canyon. </t>
  </si>
  <si>
    <t>MCX03626</t>
  </si>
  <si>
    <t>MCF03762</t>
  </si>
  <si>
    <t>Potato, Deli Roasters, Seasones Potato Wedge 3.14 oz = 1/2 C  V 162 srv/case </t>
  </si>
  <si>
    <t>MCF03927</t>
  </si>
  <si>
    <t>Potato Crispy Bakeable Seasoned Fry- 1/2" Straight cut Battered Reduced Sodium ex long 2.38 oz = 1/2 c 160 srv/case</t>
  </si>
  <si>
    <t>MCX04717</t>
  </si>
  <si>
    <t>Harvest Splendor</t>
  </si>
  <si>
    <t>SWT Potato, Harvest Splendor Deep Grooves Crinkle Fries 3.43 iz = 1/2 c 112 srv/case</t>
  </si>
  <si>
    <t>MCFO4566</t>
  </si>
  <si>
    <t>WG SOFT PRETZELS FROM J&amp;J 51% Whole Grain, White Salt Only, No Artifical Colors</t>
  </si>
  <si>
    <t>Super Pretzel- STARZ</t>
  </si>
  <si>
    <t>J &amp; J</t>
  </si>
  <si>
    <t>Super Pretzel- PUMPKIN</t>
  </si>
  <si>
    <t>Super Pretzel- TURKEY</t>
  </si>
  <si>
    <t>Super Pretzel- SNOWMAN</t>
  </si>
  <si>
    <t>Super Pretzel- HEART</t>
  </si>
  <si>
    <t>Super Pretzel- SHAMROCK</t>
  </si>
  <si>
    <t>Superpretzel</t>
  </si>
  <si>
    <t>Pretzel, WG Soft Rod</t>
  </si>
  <si>
    <t>Pretzel, WG Regular Size = 2B</t>
  </si>
  <si>
    <t>Bavarian, Soft Pretzel Roll, 51% Whole Grain, Zero Sodium 1 = 2 B</t>
  </si>
  <si>
    <t xml:space="preserve">COOKIE DOUGH, READI-BAKE, 51% WHOLE GRAIN, BAKE AND SERVE </t>
  </si>
  <si>
    <t>Chocolate Chip, WG Frozen Cookie Dough 1 = .75 B</t>
  </si>
  <si>
    <t>J&amp;J</t>
  </si>
  <si>
    <t>Sugar, WG Frozen Cookie Dough 1= .75 B</t>
  </si>
  <si>
    <t>Double Chocolate, WG Frozen Cookie Dough 1 = .75 B</t>
  </si>
  <si>
    <t>Reduced Fat Cookies 51% WG Choc Chip, 1.25 br/gr</t>
  </si>
  <si>
    <t>Reduced Fat Cookies 51% WG Candy, 1.25 br/gr</t>
  </si>
  <si>
    <t>Reduced Fat Cookies 51% WG Sugar, 1.25 br/gr</t>
  </si>
  <si>
    <t>Reduced Fat Cookies 51% WG Dbl Choc, 1.0 br/gr</t>
  </si>
  <si>
    <t>COOKIES, SEASONAL THEMED = .75 Bread, WG Special Order Only Available In Season Only</t>
  </si>
  <si>
    <t>Harvest sugar Cookie</t>
  </si>
  <si>
    <t>Holiday decorated Cookie</t>
  </si>
  <si>
    <t>Valentine Cookie</t>
  </si>
  <si>
    <t>Shamrock Cookie</t>
  </si>
  <si>
    <t>Spring Tulip Cookie</t>
  </si>
  <si>
    <t>FRESH FRUIT</t>
  </si>
  <si>
    <t>Applesauce, Strawberry Applesauce Cup, Unsw, 0g Fat, 100% Vit C, No HFCS, 100% Domestic , 18 month shelf life</t>
  </si>
  <si>
    <t>Potato, Ovations 3/8" Straight Cut, Suitable for retherm in multiple appliances. Reduced sodium/fat, Smart Snack Compliant</t>
  </si>
  <si>
    <t>Turkey Ham Sliced-• 5% water added, 94% fat free, cryovac package, 0.51 oz. slice,Frozen for extended shelf life, 6 slices = 2 oz. mt./mt. alt., CN Labeled,Utilizes dark meat, Contains no allergens, gluten, thaw &amp; serve</t>
  </si>
  <si>
    <t>Smucker’s Uncrustable PB &amp; J Sandwich - Grape on Wheat Bread 2M/MA 2B</t>
  </si>
  <si>
    <t>Smucker’s Uncrustable PB &amp; J Sandwich - Grape on Wheat Bread 1M/MA 1B</t>
  </si>
  <si>
    <t>Mega Mini, Fully Cooked, Whole Grain Portioned, Glazed, Nashville Hot Style Breaded Chicken Breast Chunks with Rib Meat  10= 2M/MA &amp; 1 B</t>
  </si>
  <si>
    <t>Fully Cooked Mini Chicken Corn Dogs  6= 2M/MA &amp; 2 B</t>
  </si>
  <si>
    <t>51500- 21028</t>
  </si>
  <si>
    <t>RICH CHICKS  BREADED CHICKEN PRODUCTS</t>
  </si>
  <si>
    <t>Yangs 5th Taste</t>
  </si>
  <si>
    <t>Beef Crumbles- All Beef, Red Sodium, Fully cooked, all meat with a homemade appearance. Rinsed and drained. Life 8/5 LBS</t>
  </si>
  <si>
    <t>Sandwich, Toasted Cheese, IW</t>
  </si>
  <si>
    <t>Hot off the Grill</t>
  </si>
  <si>
    <t>CON AGRA /GILARDI</t>
  </si>
  <si>
    <t xml:space="preserve">K.B. Pizza, Inc  WHOLE PIZZAS - </t>
  </si>
  <si>
    <t>16"  Cheese Top Pizza Par Baked  Whole Wheat</t>
  </si>
  <si>
    <t>WW Garlic French Bread One 4.50oz. WW Garlic French Bread Cheese Pizza provides 2 oz. M/MA Eq. &amp; 2 oz. Grain Eq.</t>
  </si>
  <si>
    <t>12WBR</t>
  </si>
  <si>
    <t>NARDONE  PIZZA</t>
  </si>
  <si>
    <t>SCHWAN'S PIZZA</t>
  </si>
  <si>
    <t>TASTY BRAND</t>
  </si>
  <si>
    <t>Wild Mike's Cheese Pizza  uncut 16";Wild Mike's 16" Cheesy Bottom Cheese Pizza Uncut</t>
  </si>
  <si>
    <t>SA Piazza</t>
  </si>
  <si>
    <t xml:space="preserve">Wild Mike's </t>
  </si>
  <si>
    <t>A1760</t>
  </si>
  <si>
    <t>FRUIT CUPS; Shelf-Stable, All Natural, No Sugar Added, Must meet 1/2 Cup Fruit Requirement on CN Program.  18 Month Shelf Life</t>
  </si>
  <si>
    <t>Pear Cup, Diced (1/2 Cup Fruit)- 0 g Fat, 100% Vit C, No HFCS, 100% Domestic Fruit,</t>
  </si>
  <si>
    <t xml:space="preserve">Peach Cup, Diced ( ½ Cup Fruit)- 0 g Fat, 100% Vit C, No HFCS, 100% Domestic  Fruit, </t>
  </si>
  <si>
    <t>OIF00215A</t>
  </si>
  <si>
    <t>Battered Seasoned Spirals-NEW LOWER SODIUM</t>
  </si>
  <si>
    <t>Harvest Splendor Battered Seasoned Sweet Potato Fry</t>
  </si>
  <si>
    <t>Bavarian Bakery</t>
  </si>
  <si>
    <t>Basic American Foods</t>
  </si>
  <si>
    <t>Potato Pearl, Origianal Butter Mashed Potatoes, Gluten Free.12/ 28 oz bags/cs     340 mg sodium/.5 cup (4.17 oz)</t>
  </si>
  <si>
    <t>Potato Pearls, Smart Servings Mashed Potatoes w/Vit C, Low Sodium &amp; Gluten Free  12/26.5 oz bags.  95mg Sodium/.5 cup (4.1 oz)</t>
  </si>
  <si>
    <t>Potato Pearls</t>
  </si>
  <si>
    <t>AuGratin Potato Casserole, Low Sodium.  6/2.25 lbs cartons, Gluten Free. 270 mg sodium/.5 cup (5.62 oz)</t>
  </si>
  <si>
    <t>Shredded Potato Cheese Bake Reduced Sodium, Gluten Free 6/34 oz ctn.  540 mg sodium /.5 cup (9.63 oz)</t>
  </si>
  <si>
    <t>Mashed Potatoes, Seasoned Reduced Sodium, Boil in a Bag  6/4lbs/cs  190 mg sodium /.5 cup (4.3 oz)</t>
  </si>
  <si>
    <t>Meat Lovers Stromboli; 2M/MA/2Grain</t>
  </si>
  <si>
    <t>S &amp; F Foods</t>
  </si>
  <si>
    <t>5192BC</t>
  </si>
  <si>
    <t>1500M</t>
  </si>
  <si>
    <t>Pierce</t>
  </si>
  <si>
    <t>WG Breaded Chicken Breast Fillet = 2M/MA 1B  Whole Muscle : Approx 100 to 140/cs</t>
  </si>
  <si>
    <t>6" Round Whole Wheat Cheese Pizza Pizza One 5.50oz. 6″ Round Whole Wheat Pepperoni Pizza Provides 2.00oz. Meat/Meat Altrnate, 2.00oz.  Grains, and 1/4 Cup R/O Veg.</t>
  </si>
  <si>
    <t>Cheese Pizza 4x6  WG One 5.00oz. 4×6 Whole Wheat Cheese/Cheese Substitute Pizza Provides 2.00oz. Equivalent Meat Alternate, 2.00oz. Equivalent Grains, and 1/8 Cup Red/Orange Veg.</t>
  </si>
  <si>
    <t>Country Home/Readi-Bake</t>
  </si>
  <si>
    <t>Potato, French Fry, 1/2" Crinkle-Cut Battered Deep Groove</t>
  </si>
  <si>
    <t>Potato Emoticons, Mashed Potato 2.4 oz serving = 4 pieces =1/2 C V</t>
  </si>
  <si>
    <t>Potato Smiles, Mashed Potato  2.411 oz = 4 pieces = 1/2 c</t>
  </si>
  <si>
    <t>Wild Mikes WG Cheese Bites, Bulk        4 = 2M/MA &amp; 2B</t>
  </si>
  <si>
    <t>CN Reduced Fat Nacho Cheese Sauce, Reduced Sodium Pouch, 6 bags@5#</t>
  </si>
  <si>
    <t>Ketchup, US Grade A/Fancy, solids content not less than 33%, 6/#10 cans</t>
  </si>
  <si>
    <t>Zee Zees</t>
  </si>
  <si>
    <t>Uncrustables</t>
  </si>
  <si>
    <t>10703040928 (070304-0928)</t>
  </si>
  <si>
    <t>10703640928 (070364-0928)</t>
  </si>
  <si>
    <t>10703680928 (070368-0928)</t>
  </si>
  <si>
    <t>10703670928 (070367-0928)</t>
  </si>
  <si>
    <t>10703340928 (070334-0928)</t>
  </si>
  <si>
    <t>10703140928 (070314-0928)</t>
  </si>
  <si>
    <t>10703620928 (070362-0928)</t>
  </si>
  <si>
    <t>10703020928 (070302-0928)</t>
  </si>
  <si>
    <t>17033220928 (703322-0928)</t>
  </si>
  <si>
    <t>10294940928 (029494-0928)</t>
  </si>
  <si>
    <t>10286860928 (028686-0928)</t>
  </si>
  <si>
    <t>10197770328 (019777-0328)</t>
  </si>
  <si>
    <t>10046210928 (004621-0928)</t>
  </si>
  <si>
    <t>10270240928 (027024-0928)</t>
  </si>
  <si>
    <t>Cargill Kitchen</t>
  </si>
  <si>
    <r>
      <t xml:space="preserve">Please update any information concerning serving weight, portions per case, code number updates. Please make any changes in </t>
    </r>
    <r>
      <rPr>
        <u/>
        <sz val="12"/>
        <color rgb="FFFF0000"/>
        <rFont val="Arial"/>
        <family val="2"/>
      </rPr>
      <t>RED</t>
    </r>
    <r>
      <rPr>
        <sz val="12"/>
        <rFont val="Arial"/>
        <family val="2"/>
      </rPr>
      <t xml:space="preserve"> so PRFSD knows what has been updated</t>
    </r>
  </si>
  <si>
    <t>8-52724-15559-3</t>
  </si>
  <si>
    <t>CNQ093003</t>
  </si>
  <si>
    <t>CNQ15401</t>
  </si>
  <si>
    <t>CNQ19053</t>
  </si>
  <si>
    <t>597030000 34500</t>
  </si>
  <si>
    <t>416980000 34500</t>
  </si>
  <si>
    <t>417490000 34500</t>
  </si>
  <si>
    <t>442380000 34500</t>
  </si>
  <si>
    <t>G16C16S08F</t>
  </si>
  <si>
    <t>RED SC2ZC168</t>
  </si>
  <si>
    <t xml:space="preserve">Beef Patty, Charbroiled  </t>
  </si>
  <si>
    <t>Beef Crumbles</t>
  </si>
  <si>
    <t>All Beef Meatballs</t>
  </si>
  <si>
    <t>Mickeys</t>
  </si>
  <si>
    <t>Salsa  Dipping Cups - 3 oz. (Meets 1/2 cup R/O Veg.) Double Pack</t>
  </si>
  <si>
    <t>LAND O LAKES INC</t>
  </si>
  <si>
    <t>8-52724-15555-5</t>
  </si>
  <si>
    <t>Gluten Free BBQ Teriyaki Chicken, Fully cooked, tender, barbecued, gluten free chicken with Teriyaki Sauce.  No MSG, artificial oloring or flavoring• No isolated soy protein• No tree nuts, peanuts, or peanut oil</t>
  </si>
  <si>
    <t>Pollock, AK, Rectangle Portion, with Cheese, 3.6 oz WG Breaded = 2 m/ma and 1.25 B</t>
  </si>
  <si>
    <t>Pollock, AK, Nugget, WG, Crunchy Sweet Potato Encrusted, 4/1 oz = 2 m/ma &amp; 1B</t>
  </si>
  <si>
    <t>10174430 928</t>
  </si>
  <si>
    <t>PIERCE MAR 1/2"X1/2" DIC WHT/DRK 6/5# FC</t>
  </si>
  <si>
    <t>All Natural Uncured Turkey 1.75' Pre-Sliced Coins  6/2 lbs cs</t>
  </si>
  <si>
    <t>Beef Patty,  Gound Choice 2.25 OZ Round 3/4 Thick CHARBROILED Cooked Frozen</t>
  </si>
  <si>
    <t>CNQ092253</t>
  </si>
  <si>
    <t>4@ 10</t>
  </si>
  <si>
    <t>43284 000034500</t>
  </si>
  <si>
    <t>6" Breaded Soft WG Cheese Mozzarella Stuffed Reduced Fat 1=1M/MA &amp; 1B</t>
  </si>
  <si>
    <t>Bosco</t>
  </si>
  <si>
    <t>702011-1120</t>
  </si>
  <si>
    <t>BIG DADDY'S</t>
  </si>
  <si>
    <t xml:space="preserve">Big Daddy's Stuffed Sandwich - IW Pepperoni </t>
  </si>
  <si>
    <t xml:space="preserve">Big Daddy's  Stuffed Sandwich - IW Fiestada </t>
  </si>
  <si>
    <t>REAL MASHED POTATOES  Dehydrated  Gable Carton</t>
  </si>
  <si>
    <t xml:space="preserve">IDAHOAN </t>
  </si>
  <si>
    <t>29700 20405</t>
  </si>
  <si>
    <t>ASA10015</t>
  </si>
  <si>
    <t>Applesauce Strawberry Banana, Unsweetened SS Plastic Cup</t>
  </si>
  <si>
    <t>IW Dried Fruit Snacks</t>
  </si>
  <si>
    <t>Cherries, dried, IW</t>
  </si>
  <si>
    <t>Chicken, Patty, Grilled, ALL WHITE MEAT, boneless, skinless, fully cooked, grill marks, no added trans fat, &lt;350 sodium/patty, 1 patty = 2 M/MA, must be ovenable, must be gluten free. IQF.</t>
  </si>
  <si>
    <t>CN WG Chicken Nuggets w/ ISP; HOMESTYLE  5= 2M/MA ; 1B  (White &amp; Dark)</t>
  </si>
  <si>
    <t>CHICKEN, STRIPS TENDERLOIN SHAPED 1.02 OZ BREADED WHOLE-GRAIN-RICH HOMESTYL  2M/1WG  WHITE AND DARK MEAT PRODUCT</t>
  </si>
  <si>
    <t>CN WG Chicken Patties w/ ISP; HOMESTYLE   = 2M/MA; 1B   (White &amp; Dark)</t>
  </si>
  <si>
    <t>CN WG Breaded Chicken Popcorn Smackers w/ ISP; HOMESTYLE (White &amp; Dark) 10 = 2 M/MA &amp; 1B</t>
  </si>
  <si>
    <t>Spicy Whole Grain Breaded Fillets Chicken Breast Patties.Made with Whole Muscle Chicken Breast Fillets and Tenderloins  (No Soy, No Fillers)</t>
  </si>
  <si>
    <t>Rich Chicks</t>
  </si>
  <si>
    <t>Mandarin Orange Chicken Jr. Fully cooked, whole grain breaded, whole muscle, crispy chicken chunks glazed with our zesty Mandarin Orange Sauce.  No MSG, artificial oloring or flavoring• No isolated soy protein• No tree nuts, peanuts, or peanut oil</t>
  </si>
  <si>
    <t>General Tso's Chicken, Fully cooked, whole grain breaded, whole muscle chicken chunks with General Tso's Sauce  No MSG, artificial oloring or flavoring• No isolated soy protein• No tree nuts, peanuts, or peanut oil</t>
  </si>
  <si>
    <t>Turkey, Sausage Patty, Pre Cooked  1= 1M/MA</t>
  </si>
  <si>
    <t>Canadian Turkey Ham-Pre-cooked, Presliced-263 servings,Smoked &amp; cured,Frozen,0.76 oz. round slice,
Naturally lean,CN Labeled,Utilizes dark meat,Contains No Allergens or Gluten,</t>
  </si>
  <si>
    <t xml:space="preserve">Fully Cooked FlameBroiled Beef Steak Patties Chopped/Formed (All Beef) 1= 3 m/ma, , formulated to retain moisture, cn labeled. Not more than 26% Fat, </t>
  </si>
  <si>
    <t>Cheese Mozz String/Stick IW Light, &lt;= 60 cal, 3gr Fat, 200 mg Sodium  CLEAN LABEL</t>
  </si>
  <si>
    <t>Cheese Mozzarella Shredded, Low Moisture, Part Skim, &lt;=210mg Sodium and 6g Fat per 1/4 c.  CLEAN LABEL</t>
  </si>
  <si>
    <t>Cheese, Shredded, Mild Cheddar Yellow, &lt;=110 cal, 9g Fat and 190 mg Sodium per 1/4 c   CLEAN LABEL</t>
  </si>
  <si>
    <t>39945 000034500</t>
  </si>
  <si>
    <t>39947 000034500</t>
  </si>
  <si>
    <t>39912 000034500</t>
  </si>
  <si>
    <t>39911 000034500</t>
  </si>
  <si>
    <t>Ravioli, Mini Cheese (Ricotta, Mozzarella &amp; Romano Cheese) 5pc= 2.17 oz = 1M &amp; .5B WG</t>
  </si>
  <si>
    <t>00837WG</t>
  </si>
  <si>
    <t>WG Or Breaded Mini Ravioli  7= 2 M/MA &amp; 3.5 B</t>
  </si>
  <si>
    <t>Double Stuffed Pasta Rolls(2= 2M/MA &amp; 1.25 B, &lt;480mg, WG</t>
  </si>
  <si>
    <t>00825WG</t>
  </si>
  <si>
    <t>Stuffed Crust Cheese Pizza 50/50% 2M/MA, 2B, 1/8 c.R/O Veg NOT WG</t>
  </si>
  <si>
    <t>Stuffed Crust Cheese Pizza 50/50% 2M/MA, 2B, 1/8 c. R/O Veg WG</t>
  </si>
  <si>
    <t>Pizzeria Style Cheese Pizza Pre Cut. 5 oz Thick Crust  Each 5.00oz. Serving of Whole Wheat Pizzeria Style Cheese Pizza Provides 2.00oz. Equivalent Meat Alternate, 2.00oz. Equivalent Grains, and 1/8 Cup Red/Orange Vegetable for the Child Nutrition Meal Pattern Requirements.</t>
  </si>
  <si>
    <t>WW Buffalo Style Chicken Pizza, Whole Pizza   Each 1/8th slice (4.60oz.) Serving of Whole Wheat Buffalo Style White Chicken Pizza Provides 2.00oz. Equivalent Meat/Meat Alternate and 2.00oz. Equivalent Grains for the Child Nutrition Meal Pattern Requirements.</t>
  </si>
  <si>
    <t>16" Unsliced Fresh Baked, Pre-Proofed Rolled Edge Cheese Pizza-NON WG, 100% Mozz, May be served 1/8 or 1/10, &lt;=17g Fat, &lt;=580mg Sodium</t>
  </si>
  <si>
    <t>Mickeys 16 inch Pizza, Cheese w/ Red Sauce Whole Grain Traditional Pizzaria Style ( Presliced 8 Cut)  53% WHITE WG</t>
  </si>
  <si>
    <t>Wild Mike's WG 3X4 Breakfast Pizza w/ beef sausage IW; No Pork</t>
  </si>
  <si>
    <t>PIZZABOLI:  Handheld, Tasty WG Crust, Sicilian Style Rectangular Cheese Calasone Pizzaboli 51% OR MORE WHOLE GRAIN RICH. BULK</t>
  </si>
  <si>
    <t>PIZZABOLI:  Handheld, Tasty WG Crust, Sicilian Style Rectangular Cheese Calasone Pizzaboli 51% OR MORE WHOLE GRAIN RICH. IW</t>
  </si>
  <si>
    <t>Three cheese lunch Quesadilla</t>
  </si>
  <si>
    <t>RED0A1Z</t>
  </si>
  <si>
    <t xml:space="preserve">Marinara Sauce, 250 ct./ 1.0 oz individual portion dunk cups. One cup provides 1/8th cup servings = V-RO. max 130 mg. of sodium /serving; </t>
  </si>
  <si>
    <t>Marinara Sauce, 84 ct./ 2.5 oz individual portion dipping cups. Made with sugar, No High Fructose Corn Syrup. Minimum 9 months shelf life from production.  Maximum 230 mg. sodium /portion cup; 2.5 oz credits as 1/2 cup Red/Orange Vegetable.</t>
  </si>
  <si>
    <t>Spaghetti Sauce Multi-Purpose, 6/#10 cans; max 490 mg. of sodium /1/2 cup; 1.2 oz. credits as 1/4 cup Red/Orange Vegetable</t>
  </si>
  <si>
    <t>Spaghetti, Sauce Nutritionally Enhanced, low sodium, no high fructose corn syrup, 6/#10 cans; max 140 mg. of sodium / 1/2 cup; 1.2 oz. credits as 1/4 cup Red/Orange Vegetable</t>
  </si>
  <si>
    <t>RPKH69X</t>
  </si>
  <si>
    <t>Applesauce Peach, Unsweetened</t>
  </si>
  <si>
    <t>Apple Slices - Fresh, USDA coded, 1/2 c portion= Fruit Kosher - 100% credit on Apples</t>
  </si>
  <si>
    <t xml:space="preserve">Mixed Four Fruit Cup, Diced (3/4 Cup Fruit) - 0 g Fat, 100% Vit C, No HFCS, 100% Domestic  Fruit, </t>
  </si>
  <si>
    <t>Cherry Central</t>
  </si>
  <si>
    <t>Hash Brown Round, Low Sodium                                       2 = 1/2 c Serving</t>
  </si>
  <si>
    <t>Mfr.</t>
  </si>
  <si>
    <t>Unit/ Portion per Case</t>
  </si>
  <si>
    <t>Golden Crunchy Breaded Pollock Rectangles  3.6 oz  WG  OR</t>
  </si>
  <si>
    <t>HighLiner</t>
  </si>
  <si>
    <t>3.6 oz</t>
  </si>
  <si>
    <t>WG OR Golden Crunchy Breaded Pollock Nuggets 1 oz CN  4/1 oz = 2 m/ma &amp; 1B</t>
  </si>
  <si>
    <t>4 pieces</t>
  </si>
  <si>
    <t>4  pieces</t>
  </si>
  <si>
    <t>2.6 oz</t>
  </si>
  <si>
    <t>5.3 oz</t>
  </si>
  <si>
    <t>TYSON GRILLED FILET ALL WHITE AND BREADED CHICKEN, WHITE AND DARK MEAT (CHOPPED AND FORMED)</t>
  </si>
  <si>
    <t>1 patty</t>
  </si>
  <si>
    <t>5 pieces</t>
  </si>
  <si>
    <t>12 Pieces</t>
  </si>
  <si>
    <t>Chicken Sticks, white/dark natural proportion, boneless,fully cooked, breaded, 50% or &gt; whole grain by weight or have whole grains as the first ingredient, breaded, no added trans fat, &lt;400 mg sodium/ svg. 8 sticks/svg, 1 svg = 2 M/MA and 1 WGE, must be ovenable. IQF.</t>
  </si>
  <si>
    <t>8 pieces</t>
  </si>
  <si>
    <t>3 pieces</t>
  </si>
  <si>
    <t>Chicken, Wings, 75 servings/6 wings/case (450), GF,DF,SF,EF, Tyson #0928 [Case=75 Each]</t>
  </si>
  <si>
    <t xml:space="preserve">TYSON Chicken ALL WHITE MEAT MADE WITH WHOLE MUSCLE </t>
  </si>
  <si>
    <t xml:space="preserve">Chicken, Filet, whole muscle, boneless, skinless chicken breast with rib meat, fully cooked, breaded, 50% or &gt; whole grain by weight or have whole grains as the first ingredient, no added trans fat, &lt;300 mg sodium/svg, 1 filet = 2 M/MA and 1 WGE, must be ovenable. IQF. </t>
  </si>
  <si>
    <t>FC CN WG Breaded Golden Crispy Chicken Tenderloins;  BONELESS, SKINLESS PORTIONED CHICKEN BREAST STRIPS WITH RIB MEAT3@ 1.50 oz.  homestyle portioned chicken tenders provides 2.00 oz. equivalent meat/meat alternate and 1.00 oz. equivalent grains</t>
  </si>
  <si>
    <t>6 pieces</t>
  </si>
  <si>
    <t>10 pieces</t>
  </si>
  <si>
    <t>TYSON DARK MEAT CHICKEN OPTIONS for use against White options above</t>
  </si>
  <si>
    <t>3 @.92 oz</t>
  </si>
  <si>
    <t>3 oz</t>
  </si>
  <si>
    <t>SAUSAGE, CHICKEN LINK PANCAKE WRAPPED .5 OZ WHOLE-GRAIN-RICH COOKED FROZEN  Five 0.58 oz. =1.00 oz. equivalent meat and 1.00 oz. equivalent grains for the</t>
  </si>
  <si>
    <t>TYSON</t>
  </si>
  <si>
    <t>PILGRIM'S PRIDE/GOLDKIST BREADED CHICKEN, WHITE /DARK MEAT</t>
  </si>
  <si>
    <t>1 pattie</t>
  </si>
  <si>
    <t>2.47 oz</t>
  </si>
  <si>
    <t>PILGRIM'S PRIDE/GOLDKIST Whole Muscle ALL White Commodity Products   Pilgrims Pride is Goldkist/Pierce</t>
  </si>
  <si>
    <t>Breast Strips Whole Muscle WG Breaded  3 =2M and 1 WG</t>
  </si>
  <si>
    <t>Pilgrims</t>
  </si>
  <si>
    <t>Goldkist</t>
  </si>
  <si>
    <t>3 peices</t>
  </si>
  <si>
    <t>PILGRIM'S PRIDE/GOLDKIST ALL Dark Meat Commodity Products</t>
  </si>
  <si>
    <t>Dark Meat Chunks whole muscle whole grai A 4 oz. portion provides 2 oz. meat/meat alternate credit and 1 serving of grain equivalent</t>
  </si>
  <si>
    <t>4 oz</t>
  </si>
  <si>
    <t>Artisan WG Breaded Chicken Breast Tenders, with Rib Meat White Meat (No Soy, No Fillers)  Three Tenders to provide 2 ounces of Meat/Meat Alternative and 1 Grain Serving.</t>
  </si>
  <si>
    <t>ARTISAN Whole Grain Breaded Patties Made with Whole Muscle Chicken Breast Filets and Tenderloins produced from USDA Commodity Graded White Chicken. No ISP, TVP, or APP products permitted. No Soy, Egg, or Dairy Products allowed.\  One patty to provide 2 ounces of Meat/Meat Alternative and 1 Grain Serving.</t>
  </si>
  <si>
    <t>CLEAN LABEL GOURMET SEASONED  WG Breaded Chicken Breast Nuggets All White Meat (No Soy, No Fillers)  Five nuggets to provide 2 ounces of Meat/Meat Alternative and 1 Grain Serving.</t>
  </si>
  <si>
    <t>Breaded Dill Boneless Wings  Four Boneless White Chunks to provide 2 ounces Meat/Meat alternative and 1 grain serving.</t>
  </si>
  <si>
    <t>Mango Jalapeno Patty (Kickin' Chicken)  One Mango Jalapeno patty to provide 2 ounces of Meat/Meat Alternative.</t>
  </si>
  <si>
    <t>Supreme Gourmet Whole Grain Breaded, Chicken Nuggets, White &amp; Dark, Fully Cooked, CN (No, Egg or Dairy)  3.0 ounces of breaded chicken nuggets = 2 ounces Meat/Meat Alternative and 1 Grain serving.</t>
  </si>
  <si>
    <t>Supreme Gourmet Breaded w/d Chicken Patty  Whole Grain Breaded Natural Proportion White and Dark Natural Shape Chicken Patty  (No EGG or Dairy)3.0 ounces of breaded chicken patty to provide 2 ounces Meat/Meat Alternative and 1 Grain serving.</t>
  </si>
  <si>
    <t>Rich-Fil-A Dill Seasoned WG Breaded Chicken Breast Fillet  One fillet to provide 2 ounces Meat/Meat alternative and 1 grain serving.</t>
  </si>
  <si>
    <t xml:space="preserve">RICH CHICKS ALL Dark Meat Commodity Products  </t>
  </si>
  <si>
    <t>ARTISAN WHOLE GRAIN BREADED DARK MEAT CHICKEN POPPERS, Breaded Dark Meat, No Soy, Egg, Dairy products  Ten poppers to provide 2 ounces of Meat/Meat Alternative and 1 Grain Serving.</t>
  </si>
  <si>
    <t>FC Garlic Basil Chicken Meatballs w/ Moz. Cheese, Five Italian meatballs to provide 2 ounces of Meat/Meat Alternative.</t>
  </si>
  <si>
    <t>Gold Creek White and Dark Meat</t>
  </si>
  <si>
    <t>WG Breaded Chicken Nuggets Five 0.61 oz breaded fully cooked chicken nuggets provides 2.0 oz equivalent meat/meat alternate and 1.0 oz equivalent grain for the Child Nutrition Meal Pattern Requirements.</t>
  </si>
  <si>
    <t>Gold Creek</t>
  </si>
  <si>
    <t>GoldCreek</t>
  </si>
  <si>
    <t>WG Breaded Chicken Patties One 3.00 oz breaded fully cooked chicken patty provides 2.0 oz equivalent meat/meat alternate and 1.0 oz equivalent grain for the Child Nutrition Meal Pattern Requirements.</t>
  </si>
  <si>
    <t>Shredded Chicken 3.0 oz fully cooked shredded chicken to provide 2.0 oz equivalent meat/ meat alternate for the Child Nutrition Meal Pattern Requirements.</t>
  </si>
  <si>
    <t>WG Breaded Large Popcorn Ten 0.45 oz breaded fully cooked chicken nuggets provides 2.0 oz equivalent meat/meat alternate and 1.25 oz equivalent grain for the Child Nutrition Meal Pattern</t>
  </si>
  <si>
    <t>10 @ 0.45 ea</t>
  </si>
  <si>
    <t>Gold Creek; All White Meat</t>
  </si>
  <si>
    <t>WG Whole Muscle Breast Fillets 2.0 oz equivalent meat/meat alternate and 1.0 oz equivalent grain</t>
  </si>
  <si>
    <t>1@ 4oz pattie</t>
  </si>
  <si>
    <t>WG Whole Muscle Spicy Breast Fillet  2.0 oz equivalent meat/meat alternate and 1.0 oz equivalent grain</t>
  </si>
  <si>
    <t>WG Whole Muscle Tenderloins Three 1.50 oz breaded fully cooked chicken tenders provides 2.0 oz equivalent meat/meat alternate and 1.0 oz equivalent grain for the Child Nutrition Meal Pattern Requirements. SMART SNACK COMPLIANT</t>
  </si>
  <si>
    <t>3 @1.5=4.5 oz</t>
  </si>
  <si>
    <t>Gold Creek: All Dark Meat</t>
  </si>
  <si>
    <t>WG Large Dark Meat Popcorn,  Ten 0.45 oz breaded fully cooked chicken nuggets provides 2.0 oz equivalent meat/meat alternate and 1.25 oz equivalent grain for the Child Nutrition Meal Pattern Requirements.</t>
  </si>
  <si>
    <t>2.4 oz</t>
  </si>
  <si>
    <t>GREEN DRAGON</t>
  </si>
  <si>
    <t xml:space="preserve">Whole grain battered chicken chunks tossed with a sweet and spicy sauce (General Tso)  Each 3.90 oz serving of General Tso's Chicken contains 2 oz equivalent of M/MA and 0.5 oz Grain.
</t>
  </si>
  <si>
    <t>3.9 oz</t>
  </si>
  <si>
    <t xml:space="preserve">Whole grain battered chicken chunks tossed with a sweet and tangy sauce. (Tangerine Chicken)Each 3.90 oz serving of General Tso's Chicken contains 2 oz equivalent of M/MA and 0.5 oz Grain.
</t>
  </si>
  <si>
    <t>Whole grain BATTERED chicken chunks (Japanese Cherry Blossom)   Each 3.9 oz serving of Japanese Cherry Blossom Chicken contains 2 oz equivalent M/MA and 0.5 Grain.</t>
  </si>
  <si>
    <t>IFS Green Dragon Honey Siracha ChickenEach 3.9 oz serving of Sriracha Honey Chicken contains 2 oz equivalent of M/MA and 0.5 Grain.</t>
  </si>
  <si>
    <t>Jennie'O  TURKEY ITEMS</t>
  </si>
  <si>
    <t>Turkey Breast Oven Roasted Sliced .5oz Slice  12/1lbs</t>
  </si>
  <si>
    <t>2@ 5.125</t>
  </si>
  <si>
    <t>Catch weight</t>
  </si>
  <si>
    <t>2 @ 6.5 to 9.5 lbs/cs</t>
  </si>
  <si>
    <t>8@ 3.125</t>
  </si>
  <si>
    <t>6 @ 2 lbs</t>
  </si>
  <si>
    <t>4 @ 7</t>
  </si>
  <si>
    <t>Butter Ball TURKEY ITEMS</t>
  </si>
  <si>
    <t>Butterball Turkey Tendrloin Madallions</t>
  </si>
  <si>
    <t>Butterball</t>
  </si>
  <si>
    <t>K-12 fully cooked all natural Breakfast sausage patty CN</t>
  </si>
  <si>
    <t>1.41 oz</t>
  </si>
  <si>
    <t>Butterball Sliced Turkey breast commodity</t>
  </si>
  <si>
    <t>3.35 oz</t>
  </si>
  <si>
    <t>Turkey, Thigh Roast, approx 80 srvgs/case, GF,DF,SF, Butterball [Case=3 Roasts]</t>
  </si>
  <si>
    <t>3 @ 5.5 to 6.5  lbs/cs</t>
  </si>
  <si>
    <t>TYSON  BEEF ITEMS</t>
  </si>
  <si>
    <t>2 oz</t>
  </si>
  <si>
    <t>2.5 oz</t>
  </si>
  <si>
    <t>4.7 oz</t>
  </si>
  <si>
    <t>2.03 oz</t>
  </si>
  <si>
    <t>2.8 oz</t>
  </si>
  <si>
    <t>IW Loaded Cheeseburger Mini Twin Sandwiches , Topped with Ketchup on a Whole Grain Buns</t>
  </si>
  <si>
    <t>Advance Pierre</t>
  </si>
  <si>
    <t>4.86 oz</t>
  </si>
  <si>
    <t>JTM ITEMS  BEEF &amp; TURKEY</t>
  </si>
  <si>
    <t>Taco Beef Filing, Red Sodium &amp; Red Fat-This 30 lb. case provides 151 servings 3.17 oz each. Each 3.17 oz serving 2 oz m/ma , 1/8 c Red/Orange Vegetable, TACO FILLING WITH BEEF AND TEXTURED VEGETABLE PROTEIN, Carmel Color, 80/20</t>
  </si>
  <si>
    <t>JTM PROVISIONS</t>
  </si>
  <si>
    <t>CP5250</t>
  </si>
  <si>
    <t>3.17 oz</t>
  </si>
  <si>
    <t>Beef, Meatball, 192 svgs/cs,5 per/svg SF, DF, GF, EF, JTM, #9198793U, #CP5049J [Case=1 Case]</t>
  </si>
  <si>
    <t>CP5049</t>
  </si>
  <si>
    <t>Turkey, Taco Meat, 150/2.97 oz srvgs, 139/3.45oz srvgs JTM, #5202 [Case=1 Case]</t>
  </si>
  <si>
    <t>3.45 oz</t>
  </si>
  <si>
    <t>DON LEE FARMS Asssorted items</t>
  </si>
  <si>
    <t xml:space="preserve">Don Lee Farms, </t>
  </si>
  <si>
    <t>2.25 oz</t>
  </si>
  <si>
    <t>PORK ITEMS: TYSON</t>
  </si>
  <si>
    <t xml:space="preserve">Smokie Grill Honey BBQ Rib, red sodium-365 shelf life, 80/20, Fully cooked, boneless, chopped pork rib pattie. Glazed with a moderate amount of barbeque sauce. Soy added. Char highlights. Rib shape. CN labeled. </t>
  </si>
  <si>
    <t>3.25 oz</t>
  </si>
  <si>
    <t>3.85 oz</t>
  </si>
  <si>
    <t xml:space="preserve">iNTEGRATED FOOD SERVICE </t>
  </si>
  <si>
    <t>Chorizo Seasoned Beef &amp; Cheese Sunrise Stick-IW = 1M &amp; !WG</t>
  </si>
  <si>
    <t>Integrated Food Service</t>
  </si>
  <si>
    <t xml:space="preserve">Hot Off The Grill </t>
  </si>
  <si>
    <t>C18021</t>
  </si>
  <si>
    <t>Breakfast, Sandwich, Sausage (Beef) &amp; Cheese Bagel, IW  1.25 M &amp; 1.25 WG</t>
  </si>
  <si>
    <t>C80916</t>
  </si>
  <si>
    <t>2.65 oz</t>
  </si>
  <si>
    <t>Cheeseburger sliders on WG buns, RS IW  = 2M &amp; 2WG</t>
  </si>
  <si>
    <t>C47220</t>
  </si>
  <si>
    <t>4.35 oz</t>
  </si>
  <si>
    <t>Turkey ham &amp; cheese on a WG Hawaiian bun IW</t>
  </si>
  <si>
    <t>3.1 oz</t>
  </si>
  <si>
    <t>INTERNATIONAL FOOD SOLUTIONS</t>
  </si>
  <si>
    <t>Chicken, Shreds, 293 svgs/cs, DF, EF, GF, SF, Comida Vida,   Each 2.02 oz serving of chicken shreds contain 2 oz equivalent of M/MA.</t>
  </si>
  <si>
    <t>International Food Solutions</t>
  </si>
  <si>
    <t>Comida Vida</t>
  </si>
  <si>
    <t>2.02 oz</t>
  </si>
  <si>
    <t>Chicken Tinga;Chicken Tinga is a shredded chicken with dry rub seasoning.  Each 2.54 oz serving of chicken tinga contain 2 oz equivalent of M/MA credit.</t>
  </si>
  <si>
    <t>2.54 oz</t>
  </si>
  <si>
    <t>Cheese, American sl yellow 160 slc per 5 lb block, 100 cal &amp; 450mg Sodium/2 slices  CLEAN LABEL</t>
  </si>
  <si>
    <t>Cheese, American sl yellow 160 sl per 5 lb block. 50% Red Sodium &amp; Fat, 70 calories &amp; 200 mg Sodium/2 slices  CLEAN LABEL</t>
  </si>
  <si>
    <t>1 oz piece</t>
  </si>
  <si>
    <t>4 bags@5#</t>
  </si>
  <si>
    <t xml:space="preserve">Cheese, Pepper Jack, Sliced   CLEAN LABEL    2 slices provides 1 M/MA </t>
  </si>
  <si>
    <t>1 oz (2slices)</t>
  </si>
  <si>
    <t xml:space="preserve">Colby Jack Cheese Stick </t>
  </si>
  <si>
    <t>448730000 34500</t>
  </si>
  <si>
    <t>Colby Jack Sticks RED Fat</t>
  </si>
  <si>
    <t>CHEESE SAUCES</t>
  </si>
  <si>
    <t xml:space="preserve">CN Reduced Fat Cheese Sauce, Reduced Sodium Pouch, 6 bags @5# </t>
  </si>
  <si>
    <t xml:space="preserve">Sauce, Cheese Cheddar Reduced Sodium, Shelf Stable Pouch Ultimate  3 oz provides 1 M/MA </t>
  </si>
  <si>
    <t>Ultimate Cheese Sauce Blend   3oz = 1M/MA</t>
  </si>
  <si>
    <t xml:space="preserve">Cheese Sauce Cup, Jalapeno 3 oz provides 1 M/MA </t>
  </si>
  <si>
    <t xml:space="preserve">Cheese Sauce Cup, Cheddar 3 oz provides 1 M/MA </t>
  </si>
  <si>
    <t>Cheese Sauce, Alfredo Reduced Fat   CLEAN LABEL    1.83oz = 1M/MA</t>
  </si>
  <si>
    <t>JTM PROVISIONS CO</t>
  </si>
  <si>
    <t>1.83 oz</t>
  </si>
  <si>
    <t>Cheese, Sauce, 263 srvgs/cs, SF, EF, GF,                             1.83oz = 1M/MA</t>
  </si>
  <si>
    <t>Cheddar Cheese Sauce Cups, Frozen   3.65 oz   CN Meal Component – 2 M/MA</t>
  </si>
  <si>
    <t>Tabatchnick</t>
  </si>
  <si>
    <t>3.65 oz</t>
  </si>
  <si>
    <t xml:space="preserve">Cheese Sauce, BULK CHEDDAR, Frozen Boil in a Bag  1.825 oz    CN Meal Component – 1 M/MA, </t>
  </si>
  <si>
    <t>99848-1</t>
  </si>
  <si>
    <t>1.825  oz</t>
  </si>
  <si>
    <t>5773</t>
  </si>
  <si>
    <t>Lasagna Rollup WG</t>
  </si>
  <si>
    <t>MRS T. PIEROGIES</t>
  </si>
  <si>
    <t>3 pieces or 4.14 oz</t>
  </si>
  <si>
    <t xml:space="preserve">6 pieces or 3.3 oz </t>
  </si>
  <si>
    <t>Conagra</t>
  </si>
  <si>
    <t>K.B. Pizza</t>
  </si>
  <si>
    <t>PIZZA Whole Pie , Egg, Sausage, Bacon &amp; Cheese Sauce 12" Self Rising 1/8 = 1M &amp; 2WG</t>
  </si>
  <si>
    <t>Nardone's</t>
  </si>
  <si>
    <t>M96WBBS</t>
  </si>
  <si>
    <t>SPECIALITY PIZZA ; SCHAWN'S</t>
  </si>
  <si>
    <t xml:space="preserve">Breakfast Bagel IW  Cheese, Egg &amp; Turkey Sausage </t>
  </si>
  <si>
    <t>MICKEYS PIZZA</t>
  </si>
  <si>
    <t>PIZZA:</t>
  </si>
  <si>
    <t xml:space="preserve"> 15011 7</t>
  </si>
  <si>
    <t>90502 1</t>
  </si>
  <si>
    <t xml:space="preserve">PIZZA, CHEESE 4 WAY 5 OZ PERSONAL WHOLE-GRAIN-RICH CHILD-NUTRITION IW </t>
  </si>
  <si>
    <t>S A PIAZZA &amp; ASSOCIATES</t>
  </si>
  <si>
    <t>S&amp;F FOODS</t>
  </si>
  <si>
    <t>201MC</t>
  </si>
  <si>
    <t>9075BC</t>
  </si>
  <si>
    <t>16" Round WW, Par Baked, 51%  WW</t>
  </si>
  <si>
    <t>12" by 16" Rectangle Self Rising, 51% WW</t>
  </si>
  <si>
    <t>16" Round WW, Self Rising,  51% WW</t>
  </si>
  <si>
    <t>12 X 16" Pizza Crust Par Baked, 51% WW</t>
  </si>
  <si>
    <t>ASSORTED PREMADE ITEMS</t>
  </si>
  <si>
    <t>integrated Food Service</t>
  </si>
  <si>
    <t>SANDWICH, CHEESE PEPPERJACK GRILLED WHOLE GRAIN REDUCED SODIUM iw</t>
  </si>
  <si>
    <t xml:space="preserve">Ketchup, Tomato Fancy 33%  9 gr foil packets </t>
  </si>
  <si>
    <t>13000-98480</t>
  </si>
  <si>
    <t>Finished Weight</t>
  </si>
  <si>
    <t>Applesauce Blue Raspberry</t>
  </si>
  <si>
    <t>ASA10008</t>
  </si>
  <si>
    <t>Applesauce Watermelon</t>
  </si>
  <si>
    <t>ASA10018</t>
  </si>
  <si>
    <t xml:space="preserve">Peterson Farms </t>
  </si>
  <si>
    <t>Fruit Harvest</t>
  </si>
  <si>
    <t>02136</t>
  </si>
  <si>
    <t>Sour Berries</t>
  </si>
  <si>
    <t>STRAWBERRY CUPS</t>
  </si>
  <si>
    <t>Strawberry Fruit Cup</t>
  </si>
  <si>
    <t xml:space="preserve">1/2 Cup Fruit </t>
  </si>
  <si>
    <t>Harvest Splendor Sweet Potato Waffle Fries</t>
  </si>
  <si>
    <t>MCF05074</t>
  </si>
  <si>
    <t>Pretzel, Mini, 1 oz, IW:  Product to be whole-grain rich to contribute 1 oz grain equivalent toward Child Nutrition Program.</t>
  </si>
  <si>
    <t xml:space="preserve">SuperPretzel Theme Pretzels, J&amp;J  Special order Only- 51% Whole Grain, White Salt Only, No Artifical Colors </t>
  </si>
  <si>
    <t>J&amp;J Snack</t>
  </si>
  <si>
    <t>Mega Mini Fully Cooked, Whole Grain Breaded, Waffle Flavored Chicken Breast Chunks with Rib Meat 6 = 1 M/MS &amp; 1 WG       CLEAN LABEL</t>
  </si>
  <si>
    <t>6 wings</t>
  </si>
  <si>
    <t>2 oz serving</t>
  </si>
  <si>
    <t>Chicken Chopped Taco Meat. Made with No Artificial Colors or Flavors &amp; No Preservatives. 2 oz. serving provides 2.00 oz equivalent meat</t>
  </si>
  <si>
    <t>Macaroni &amp; Cheese, Prepared, 50% Red Fat, Whole Grain, Svg. Size 2/3 c.=2mma/1BR, H&amp;S   80 @ 6oz</t>
  </si>
  <si>
    <t>Macaroni &amp; Cheese, Prepared, 25% Red Sodium, 50% Red Fat , Whole Grain, Svg. Size 2/3 c.=2mms/1BR, H&amp;S, &lt;=670mg Sodium    80 @ 6oz</t>
  </si>
  <si>
    <t>Reduced Fat Macaroni and Cheese  NON WHOLE GRAIN; 6 oz = 2m/ma &amp; 1B   H&amp;S   80 @ 6oz</t>
  </si>
  <si>
    <t>MACARONI &amp; CHEESE, CAVATAPPI PASTA WHITE 3 WAY BOIL IN BAG FROZEN  80 @ 6oz = 2M/MA &amp; 1 WG</t>
  </si>
  <si>
    <t>5 oz</t>
  </si>
  <si>
    <t>Buffalo Style Cheese Bites  3 Biytes = 2M/MA &amp; 2 WG</t>
  </si>
  <si>
    <t>CALZONE, PEPPERONI WHOLE GRAIN COOKED FROZEN IW 1 = 2M/MA, 2WG &amp; 1/8 RO</t>
  </si>
  <si>
    <t>GILARDI THREE CHEESE CALZONE    1 = 2M/MA, 2WG &amp; 1/8 RO</t>
  </si>
  <si>
    <t>Early Riser Stuffed Egg &amp; Cheese   POTATO HASHBROWN PATTY STUFFED BREADED W/ EGG CHEESE RAW FROZEN BAG       Meets 1.25WG &amp; 1M</t>
  </si>
  <si>
    <t>WG Whole Muscle Spicy Tenderloins Three 1.50 oz breaded fully cooked chicken tenders provides 2.0 oz equivalent meat/meat alternate and 1.0 oz equivalent grain for the Child Nutrition Requirements.</t>
  </si>
  <si>
    <t xml:space="preserve">WG Whole Muscle Breaded Breast Chunks Four 1.0 oz breaded fully cooked chicken nuggets provides 2.0 oz equivalent meat/meat alternate and 1.0 oz equivalent grain for the Child Nutrition Meal Pattern Requirements. </t>
  </si>
  <si>
    <r>
      <t xml:space="preserve">CN WG Breaded </t>
    </r>
    <r>
      <rPr>
        <u/>
        <sz val="10"/>
        <color theme="1"/>
        <rFont val="Ariel"/>
      </rPr>
      <t>DARK MEAT</t>
    </r>
    <r>
      <rPr>
        <sz val="10"/>
        <color theme="1"/>
        <rFont val="Ariel"/>
      </rPr>
      <t xml:space="preserve"> Chicken Smackers 10 Pieces =2M/MA &amp;1WG</t>
    </r>
  </si>
  <si>
    <t>Chris P,  Crispy WG Whole Muscle Breaded Chicken Bite,       5 =3.75 = 2/M/MA 1 B</t>
  </si>
  <si>
    <t>5.3 OZ</t>
  </si>
  <si>
    <t>Bulk USDA Food Required for Product (MATERIAL ID)</t>
  </si>
  <si>
    <t>Commodity Item Description SY 2025-2026</t>
  </si>
  <si>
    <t>Breaded Turkey Nuggets, Dill Flavored</t>
  </si>
  <si>
    <t xml:space="preserve">BACON, TURKEY SLICED 50 COUNT SMOKED COOKED FROZEN PREM PERFECT  </t>
  </si>
  <si>
    <t>271106</t>
  </si>
  <si>
    <t>LUNCH MEAT, TURKEY COMBO 3 WAY SLICED .5 OZ SMOKED COOKED FROZEN ITALIAN  12/1 LB</t>
  </si>
  <si>
    <t>209612</t>
  </si>
  <si>
    <t>TRIPLE B BURGER 2.5 oz  2m/ma</t>
  </si>
  <si>
    <t>C32225B</t>
  </si>
  <si>
    <t>TRIPLE B BURGER 3 oz   2.75 m/ma</t>
  </si>
  <si>
    <t>C32300B-NF</t>
  </si>
  <si>
    <t>Chicken Tikka Masala  Fully cooked chicken strips with a creamy tomato-based sauce. 2.89 oz serving of Chicken Tikka Masala provides 2 M/MA</t>
  </si>
  <si>
    <t> 460160000 34500</t>
  </si>
  <si>
    <t>460180000 34500</t>
  </si>
  <si>
    <t>Macaroin &amp; Cheese, WHOLE GRAIN PASTA BOIL IN BAG FROZEN</t>
  </si>
  <si>
    <t> 43292 000034500</t>
  </si>
  <si>
    <t>Frozen Hard Cooked Natural Diced Eggs, 4/5#</t>
  </si>
  <si>
    <t>46025-64102-00</t>
  </si>
  <si>
    <t>3.5" Round Patty, 1.25 oz.</t>
  </si>
  <si>
    <t>46025-85017-00</t>
  </si>
  <si>
    <t>Colby Cheese Omelet, 2.1 oz.</t>
  </si>
  <si>
    <t>46025-85137-00</t>
  </si>
  <si>
    <t>Refrigerated Precooked Scrambled Eggs with butter, 12/1.85 lbs.</t>
  </si>
  <si>
    <t>Whole Grain Cinnamon Glazed French Toast Sticks, CN, 2.9 oz.</t>
  </si>
  <si>
    <t>46025-75012-00</t>
  </si>
  <si>
    <t>46025-75015-00</t>
  </si>
  <si>
    <t xml:space="preserve">Cage-free Cheese &amp;  Bacon Egg Bite </t>
  </si>
  <si>
    <t>14616-78984-00</t>
  </si>
  <si>
    <t xml:space="preserve">Cage-free Three Cheese Egg Bite </t>
  </si>
  <si>
    <t>14616-78985-00</t>
  </si>
  <si>
    <t>Grilled Egg Patties= 1 meat</t>
  </si>
  <si>
    <t>Bacon and Cheese Eggstravaganza: r original pre-cooked scrambled eggs with real bacon pieces  &amp; chunks of cheddar cheese.  2 oz = 1.75 M/MA</t>
  </si>
  <si>
    <t>BIG DADDY Primo 16" WG Par-Baked Crust Turkey Pepperoni Pizza</t>
  </si>
  <si>
    <t>PIZZA, MEAT 4 WAY 16" WHOLE-GRAIN-RICH CHILD-NUTRITION FROZEN</t>
  </si>
  <si>
    <t>77387-12611</t>
  </si>
  <si>
    <t>SANDWICH, EGG CHEESE CHEDDAR WRAP FROZEN IW BREAKFAST  1 m&amp;1wg</t>
  </si>
  <si>
    <t>97861</t>
  </si>
  <si>
    <t>Chicken, Salsa Verde, Cheese Tamales – Wrapped in an Eco-Friendly Paper Husk  2M &amp;2G</t>
  </si>
  <si>
    <t>Simply Ketchup Packets</t>
  </si>
  <si>
    <t>13000 5560000</t>
  </si>
  <si>
    <t>RPKMA9C</t>
  </si>
  <si>
    <t>Scalloped Potato Casserole - Reduced Sodium, 264 servings (4 OZ) per case, 6/2.25 lb. ctn.</t>
  </si>
  <si>
    <t>Apple Slices - Fresh, USDA coded, 3/4 c portion= Fruit Kosher - 100% credit on Apples</t>
  </si>
  <si>
    <t xml:space="preserve">FRUIT CUPS; Shelf-Stable, </t>
  </si>
  <si>
    <t>Fruit Cup Diced Pears in 100% Juice,1/2 cup fruit</t>
  </si>
  <si>
    <t>Fruit Cup Diced Peaches in 100% Juice,1/2 cup fruit</t>
  </si>
  <si>
    <t>Fruit Cup California Mixed Fruit in 100% Juice,1/2 cup fruit</t>
  </si>
  <si>
    <t>Fruit Cup Cherry Mixed Fruit in 100% Juice,1/2 cup fruit</t>
  </si>
  <si>
    <t>Fruit Cup Mixed Fruit in 100% Juice,1/2 cup fruit</t>
  </si>
  <si>
    <t>WG Jr. Cheese Filled Pretzel  1=2.75WG</t>
  </si>
  <si>
    <t>PB &amp; Straw Jelly Sandwich On Wheat Bread no HFCS  ( No Longer non-GMO)</t>
  </si>
  <si>
    <t>PB &amp; Straw Jam on Wheat Bread-Uncrustables No HFCS  (No Longer non-GMO)</t>
  </si>
  <si>
    <t>Sausage, Chicken Patty 1.43 oz 3.75" Cooked Child Nutrition FZ BREAKFAST 1=1 M/MA</t>
  </si>
  <si>
    <t>4 blocks@5#</t>
  </si>
  <si>
    <t>FP12-21</t>
  </si>
  <si>
    <t>Nardone Breakfast Bagel  IW Pizza Topped with Tomato Sauce, Mozzarella Cheese, and Sausage</t>
  </si>
  <si>
    <t>Inventory Drawdown of Donated LBS/Case</t>
  </si>
  <si>
    <t>Don Lee Farms</t>
  </si>
  <si>
    <t>2.3 oz</t>
  </si>
  <si>
    <t>Breaded turkey Patty, Dill Flavor</t>
  </si>
  <si>
    <t>4.6 oz</t>
  </si>
  <si>
    <t>4.5 oz</t>
  </si>
  <si>
    <t>12/50 EA</t>
  </si>
  <si>
    <t>64 @ 3 oz</t>
  </si>
  <si>
    <t>15 sl</t>
  </si>
  <si>
    <t>245@ 2.93 oz</t>
  </si>
  <si>
    <t>TURKEY, BREAST SEASONED SLICED SKINLESS COOKED OVEN ROASTED FROZEN VIP    I certify that the above information is true and correct and that a   2.93 ounce serving of the above product (ready for serving) contains   2.00  ounces of equivalent meat/meat alternate when prepared according to directions. 98% fat free   Boneless, whole muscle, Skinless, Fully cooked, Handmade single lobe, Oven roasted, Utilizes white meat avg 40.5#cs</t>
  </si>
  <si>
    <t>Turkey Pepperoni  (avg 18# cs)</t>
  </si>
  <si>
    <r>
      <t xml:space="preserve"> </t>
    </r>
    <r>
      <rPr>
        <sz val="10"/>
        <color rgb="FFFF0000"/>
        <rFont val="Calibri"/>
        <family val="2"/>
      </rPr>
      <t>Beef Shreds</t>
    </r>
    <r>
      <rPr>
        <sz val="10"/>
        <color theme="1"/>
        <rFont val="Calibri"/>
        <family val="2"/>
      </rPr>
      <t xml:space="preserve"> - Each 2.36 oz serving of beef shreds contain 2 oz equivalent of M/MA.Beef Shreds are cooked in their natural juice &amp; lightly seasoned w/salt.</t>
    </r>
  </si>
  <si>
    <t>2.89 oz</t>
  </si>
  <si>
    <t>46025-85018-00</t>
  </si>
  <si>
    <t>46025-85877-00</t>
  </si>
  <si>
    <t>Michael Foods</t>
  </si>
  <si>
    <t>12/12 CT BAG, HCK DRY PACK,</t>
  </si>
  <si>
    <r>
      <rPr>
        <b/>
        <sz val="10"/>
        <rFont val="Ariel"/>
      </rPr>
      <t>IW</t>
    </r>
    <r>
      <rPr>
        <sz val="10"/>
        <rFont val="AriEL"/>
      </rPr>
      <t xml:space="preserve"> Whole Grain Cinnamon Glazed French Toast Sticks, CN, 2.9 oz.</t>
    </r>
  </si>
  <si>
    <t>Conagra Foods</t>
  </si>
  <si>
    <t>THE MAX</t>
  </si>
  <si>
    <t>Breadstick Cinnamon Blueberry Cheese Stuffed WGR 6" Twist</t>
  </si>
  <si>
    <t>Gluten Free Pizza Stuffer; 2M/MA/2Grain/ 1/8 C</t>
  </si>
  <si>
    <t>MCI FOODS INC</t>
  </si>
  <si>
    <t>LOS CABOS</t>
  </si>
  <si>
    <t>5.37oz =1/2c</t>
  </si>
  <si>
    <t>Del Monte Foods, Inc</t>
  </si>
  <si>
    <t>Del Monte</t>
  </si>
  <si>
    <r>
      <t xml:space="preserve">PLEASE FILL OUT ALL  COLUMNS THAT APPLY.  PLEASE DO NOT TOUCH GREYED OUT COLUMNS.  If your product is not listed here then DO NOT ADD, please put on the "Commodity Process Form without Specifications" which can be downloaded from the PRFSD web site. DO NOT INSERT ANY ROWS OR COLUMNS TO THIS SPREADSHEET. </t>
    </r>
    <r>
      <rPr>
        <b/>
        <sz val="12"/>
        <rFont val="Arial"/>
        <family val="2"/>
      </rPr>
      <t xml:space="preserve"> PLEASE DO COMPLETE </t>
    </r>
    <r>
      <rPr>
        <b/>
        <sz val="12"/>
        <color rgb="FF00B0F0"/>
        <rFont val="Arial"/>
        <family val="2"/>
      </rPr>
      <t xml:space="preserve">THE MATERIAL ID NUMBERS </t>
    </r>
    <r>
      <rPr>
        <b/>
        <sz val="12"/>
        <rFont val="Arial"/>
        <family val="2"/>
      </rPr>
      <t>SO MEMBERS CHOOSE THE CORRECT COMMODITY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</si>
</sst>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0.000"/>
    <numFmt numFmtId="165" formatCode="&quot;$&quot;#,##0.00"/>
    <numFmt numFmtId="166" formatCode="&quot;$&quot;#,##0.000_);[Red]\(&quot;$&quot;#,##0.000\)"/>
    <numFmt numFmtId="167" formatCode="0.000"/>
  </numFmts>
  <fonts count="49">
    <font>
      <sz val="11"/>
      <color theme="1"/>
      <name val="Calibri"/>
      <family val="2"/>
      <scheme val="minor"/>
    </font>
    <font>
      <sz val="11"/>
      <color theme="1"/>
      <name val="Calibri"/>
      <family val="2"/>
      <scheme val="minor"/>
    </font>
    <font>
      <sz val="10"/>
      <name val="Arial"/>
      <family val="2"/>
    </font>
    <font>
      <b/>
      <sz val="20"/>
      <name val="Arial"/>
      <family val="2"/>
    </font>
    <font>
      <sz val="12"/>
      <name val="Arial"/>
      <family val="2"/>
    </font>
    <font>
      <sz val="12"/>
      <color indexed="8"/>
      <name val="Arial"/>
      <family val="2"/>
    </font>
    <font>
      <b/>
      <sz val="20"/>
      <color rgb="FFFF0000"/>
      <name val="Arial"/>
      <family val="2"/>
    </font>
    <font>
      <b/>
      <sz val="10"/>
      <color rgb="FFFF0000"/>
      <name val="Arial"/>
      <family val="2"/>
    </font>
    <font>
      <b/>
      <sz val="11"/>
      <color rgb="FFFF0000"/>
      <name val="Arial"/>
      <family val="2"/>
    </font>
    <font>
      <b/>
      <sz val="11"/>
      <name val="Arial"/>
      <family val="2"/>
    </font>
    <font>
      <b/>
      <sz val="16"/>
      <color theme="1"/>
      <name val="Arial"/>
      <family val="2"/>
    </font>
    <font>
      <sz val="16"/>
      <name val="Arial"/>
      <family val="2"/>
    </font>
    <font>
      <sz val="10"/>
      <color theme="1"/>
      <name val="Arial"/>
      <family val="2"/>
    </font>
    <font>
      <b/>
      <sz val="10"/>
      <name val="Arial"/>
      <family val="2"/>
    </font>
    <font>
      <b/>
      <sz val="11"/>
      <color theme="4" tint="-0.249977111117893"/>
      <name val="Arial"/>
      <family val="2"/>
    </font>
    <font>
      <b/>
      <sz val="11"/>
      <color rgb="FF00B050"/>
      <name val="Arial"/>
      <family val="2"/>
    </font>
    <font>
      <b/>
      <sz val="9"/>
      <color rgb="FFFF0000"/>
      <name val="Arial Black"/>
      <family val="2"/>
    </font>
    <font>
      <b/>
      <sz val="9"/>
      <color theme="4" tint="-0.249977111117893"/>
      <name val="Arial Black"/>
      <family val="2"/>
    </font>
    <font>
      <b/>
      <sz val="9"/>
      <color rgb="FF00B050"/>
      <name val="Arial Black"/>
      <family val="2"/>
    </font>
    <font>
      <u/>
      <sz val="10"/>
      <color indexed="12"/>
      <name val="Arial"/>
      <family val="2"/>
    </font>
    <font>
      <sz val="11"/>
      <color theme="1"/>
      <name val="Calibri"/>
      <family val="2"/>
    </font>
    <font>
      <sz val="10"/>
      <name val="AriEL"/>
    </font>
    <font>
      <b/>
      <u/>
      <sz val="16"/>
      <color theme="1"/>
      <name val="Arial"/>
      <family val="2"/>
    </font>
    <font>
      <u/>
      <sz val="12"/>
      <color indexed="8"/>
      <name val="Arial"/>
      <family val="2"/>
    </font>
    <font>
      <b/>
      <sz val="10"/>
      <color rgb="FF000000"/>
      <name val="Calibri"/>
      <family val="2"/>
    </font>
    <font>
      <u/>
      <sz val="12"/>
      <color rgb="FFFF0000"/>
      <name val="Arial"/>
      <family val="2"/>
    </font>
    <font>
      <sz val="10"/>
      <color theme="1"/>
      <name val="Ariel"/>
    </font>
    <font>
      <sz val="10"/>
      <color rgb="FF000000"/>
      <name val="Ariel"/>
    </font>
    <font>
      <u/>
      <sz val="10"/>
      <color theme="1"/>
      <name val="Ariel"/>
    </font>
    <font>
      <sz val="10"/>
      <color rgb="FFFF0000"/>
      <name val="Ariel"/>
    </font>
    <font>
      <sz val="10"/>
      <color rgb="FF3B3B3B"/>
      <name val="Ariel"/>
    </font>
    <font>
      <b/>
      <sz val="12"/>
      <name val="Arial"/>
      <family val="2"/>
    </font>
    <font>
      <sz val="9"/>
      <color theme="1"/>
      <name val="Calibri"/>
      <family val="2"/>
    </font>
    <font>
      <b/>
      <sz val="9"/>
      <color theme="1"/>
      <name val="Calibri"/>
      <family val="2"/>
    </font>
    <font>
      <sz val="9"/>
      <name val="Calibri"/>
      <family val="2"/>
    </font>
    <font>
      <b/>
      <sz val="9"/>
      <name val="Calibri"/>
      <family val="2"/>
    </font>
    <font>
      <b/>
      <sz val="9"/>
      <color rgb="FF3B3B3B"/>
      <name val="Calibri"/>
      <family val="2"/>
    </font>
    <font>
      <sz val="10"/>
      <color theme="1"/>
      <name val="Calibri"/>
      <family val="2"/>
    </font>
    <font>
      <sz val="10"/>
      <color rgb="FFFF0000"/>
      <name val="Calibri"/>
      <family val="2"/>
    </font>
    <font>
      <sz val="10"/>
      <name val="Calibri"/>
      <family val="2"/>
    </font>
    <font>
      <b/>
      <sz val="10"/>
      <color rgb="FFFF0000"/>
      <name val="Calibri"/>
      <family val="2"/>
    </font>
    <font>
      <b/>
      <sz val="10"/>
      <color rgb="FF3B3B3B"/>
      <name val="Ariel"/>
    </font>
    <font>
      <b/>
      <sz val="10"/>
      <name val="Ariel"/>
    </font>
    <font>
      <sz val="10"/>
      <color rgb="FF3B3B3B"/>
      <name val="Arial"/>
      <family val="2"/>
    </font>
    <font>
      <sz val="10"/>
      <color rgb="FF362D15"/>
      <name val="Ariel"/>
    </font>
    <font>
      <b/>
      <sz val="10"/>
      <color theme="1"/>
      <name val="Arial"/>
      <family val="2"/>
    </font>
    <font>
      <sz val="10"/>
      <color rgb="FF000000"/>
      <name val="Arial"/>
      <family val="2"/>
    </font>
    <font>
      <b/>
      <sz val="12"/>
      <color rgb="FF00B0F0"/>
      <name val="Arial"/>
      <family val="2"/>
    </font>
    <font>
      <b/>
      <sz val="10"/>
      <color rgb="FF00B0F0"/>
      <name val="Arial"/>
      <family val="2"/>
    </font>
  </fonts>
  <fills count="11">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rgb="FFF2F2F2"/>
        <bgColor indexed="64"/>
      </patternFill>
    </fill>
    <fill>
      <patternFill patternType="solid">
        <fgColor rgb="FFFFFF66"/>
        <bgColor rgb="FFB1A0C7"/>
      </patternFill>
    </fill>
    <fill>
      <patternFill patternType="solid">
        <fgColor rgb="FFFFFF66"/>
        <bgColor indexed="64"/>
      </patternFill>
    </fill>
    <fill>
      <patternFill patternType="solid">
        <fgColor theme="0"/>
        <bgColor theme="0"/>
      </patternFill>
    </fill>
    <fill>
      <patternFill patternType="solid">
        <fgColor rgb="FFFFFF00"/>
        <bgColor rgb="FFFFFF00"/>
      </patternFill>
    </fill>
    <fill>
      <patternFill patternType="solid">
        <fgColor rgb="FFFFFFFF"/>
        <bgColor rgb="FFFFFFFF"/>
      </patternFill>
    </fill>
    <fill>
      <patternFill patternType="solid">
        <fgColor rgb="FFFFFFFF"/>
        <bgColor indexed="64"/>
      </patternFill>
    </fill>
  </fills>
  <borders count="52">
    <border>
      <left/>
      <right/>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DashDot">
        <color indexed="64"/>
      </left>
      <right style="thin">
        <color indexed="64"/>
      </right>
      <top style="medium">
        <color indexed="64"/>
      </top>
      <bottom style="medium">
        <color indexed="64"/>
      </bottom>
      <diagonal/>
    </border>
    <border>
      <left style="thin">
        <color indexed="64"/>
      </left>
      <right style="mediumDashDot">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slantDashDot">
        <color indexed="64"/>
      </left>
      <right/>
      <top/>
      <bottom/>
      <diagonal/>
    </border>
    <border>
      <left style="mediumDashDot">
        <color indexed="64"/>
      </left>
      <right style="slantDashDot">
        <color indexed="64"/>
      </right>
      <top/>
      <bottom/>
      <diagonal/>
    </border>
    <border>
      <left style="medium">
        <color indexed="64"/>
      </left>
      <right style="medium">
        <color indexed="64"/>
      </right>
      <top style="thin">
        <color auto="1"/>
      </top>
      <bottom style="thin">
        <color auto="1"/>
      </bottom>
      <diagonal/>
    </border>
    <border>
      <left style="mediumDashDot">
        <color indexed="64"/>
      </left>
      <right style="medium">
        <color indexed="64"/>
      </right>
      <top style="thin">
        <color auto="1"/>
      </top>
      <bottom style="thin">
        <color auto="1"/>
      </bottom>
      <diagonal/>
    </border>
    <border>
      <left style="medium">
        <color indexed="64"/>
      </left>
      <right style="mediumDashDot">
        <color indexed="64"/>
      </right>
      <top style="thin">
        <color auto="1"/>
      </top>
      <bottom style="thin">
        <color auto="1"/>
      </bottom>
      <diagonal/>
    </border>
    <border>
      <left/>
      <right/>
      <top style="thin">
        <color auto="1"/>
      </top>
      <bottom style="thin">
        <color auto="1"/>
      </bottom>
      <diagonal/>
    </border>
    <border>
      <left style="medium">
        <color indexed="64"/>
      </left>
      <right style="slantDashDot">
        <color indexed="64"/>
      </right>
      <top style="thin">
        <color auto="1"/>
      </top>
      <bottom style="thin">
        <color auto="1"/>
      </bottom>
      <diagonal/>
    </border>
    <border>
      <left/>
      <right/>
      <top style="thin">
        <color auto="1"/>
      </top>
      <bottom/>
      <diagonal/>
    </border>
    <border>
      <left style="mediumDashed">
        <color indexed="64"/>
      </left>
      <right style="thin">
        <color indexed="64"/>
      </right>
      <top style="medium">
        <color indexed="64"/>
      </top>
      <bottom style="medium">
        <color indexed="64"/>
      </bottom>
      <diagonal/>
    </border>
    <border>
      <left style="double">
        <color indexed="64"/>
      </left>
      <right style="thin">
        <color indexed="64"/>
      </right>
      <top style="medium">
        <color indexed="64"/>
      </top>
      <bottom style="medium">
        <color indexed="64"/>
      </bottom>
      <diagonal/>
    </border>
    <border>
      <left style="double">
        <color indexed="64"/>
      </left>
      <right style="medium">
        <color indexed="64"/>
      </right>
      <top style="thin">
        <color auto="1"/>
      </top>
      <bottom style="thin">
        <color auto="1"/>
      </bottom>
      <diagonal/>
    </border>
    <border>
      <left/>
      <right style="thin">
        <color auto="1"/>
      </right>
      <top style="thin">
        <color auto="1"/>
      </top>
      <bottom style="thin">
        <color auto="1"/>
      </bottom>
      <diagonal/>
    </border>
    <border>
      <left/>
      <right style="mediumDashDot">
        <color indexed="64"/>
      </right>
      <top/>
      <bottom/>
      <diagonal/>
    </border>
    <border>
      <left/>
      <right style="mediumDashDot">
        <color indexed="64"/>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style="thin">
        <color auto="1"/>
      </right>
      <top/>
      <bottom style="thin">
        <color auto="1"/>
      </bottom>
      <diagonal/>
    </border>
    <border>
      <left/>
      <right style="medium">
        <color indexed="64"/>
      </right>
      <top style="thin">
        <color auto="1"/>
      </top>
      <bottom style="thin">
        <color auto="1"/>
      </bottom>
      <diagonal/>
    </border>
    <border>
      <left style="medium">
        <color indexed="64"/>
      </left>
      <right style="mediumDashed">
        <color indexed="64"/>
      </right>
      <top style="thin">
        <color auto="1"/>
      </top>
      <bottom style="thin">
        <color auto="1"/>
      </bottom>
      <diagonal/>
    </border>
    <border>
      <left style="mediumDashDot">
        <color indexed="64"/>
      </left>
      <right style="medium">
        <color indexed="64"/>
      </right>
      <top style="thin">
        <color auto="1"/>
      </top>
      <bottom style="thin">
        <color auto="1"/>
      </bottom>
      <diagonal/>
    </border>
    <border>
      <left style="double">
        <color indexed="64"/>
      </left>
      <right style="medium">
        <color indexed="64"/>
      </right>
      <top style="thin">
        <color auto="1"/>
      </top>
      <bottom style="thin">
        <color auto="1"/>
      </bottom>
      <diagonal/>
    </border>
    <border>
      <left style="mediumDashDot">
        <color indexed="64"/>
      </left>
      <right style="medium">
        <color indexed="64"/>
      </right>
      <top style="thin">
        <color auto="1"/>
      </top>
      <bottom/>
      <diagonal/>
    </border>
    <border>
      <left style="mediumDashDot">
        <color indexed="64"/>
      </left>
      <right style="medium">
        <color indexed="64"/>
      </right>
      <top/>
      <bottom style="thin">
        <color auto="1"/>
      </bottom>
      <diagonal/>
    </border>
    <border>
      <left/>
      <right style="thin">
        <color rgb="FF000000"/>
      </right>
      <top style="thin">
        <color rgb="FF000000"/>
      </top>
      <bottom style="thin">
        <color rgb="FF000000"/>
      </bottom>
      <diagonal/>
    </border>
    <border>
      <left style="medium">
        <color indexed="64"/>
      </left>
      <right/>
      <top style="thin">
        <color auto="1"/>
      </top>
      <bottom style="thin">
        <color auto="1"/>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auto="1"/>
      </bottom>
      <diagonal/>
    </border>
    <border>
      <left style="thin">
        <color rgb="FF000000"/>
      </left>
      <right style="thin">
        <color rgb="FF000000"/>
      </right>
      <top style="thin">
        <color auto="1"/>
      </top>
      <bottom style="thin">
        <color rgb="FF000000"/>
      </bottom>
      <diagonal/>
    </border>
    <border>
      <left style="thin">
        <color rgb="FF000000"/>
      </left>
      <right/>
      <top/>
      <bottom style="thin">
        <color rgb="FF000000"/>
      </bottom>
      <diagonal/>
    </border>
    <border>
      <left/>
      <right style="thin">
        <color auto="1"/>
      </right>
      <top/>
      <bottom style="thin">
        <color auto="1"/>
      </bottom>
      <diagonal/>
    </border>
    <border>
      <left style="thin">
        <color rgb="FF000000"/>
      </left>
      <right style="thin">
        <color auto="1"/>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style="thin">
        <color indexed="64"/>
      </left>
      <right style="mediumDashed">
        <color indexed="64"/>
      </right>
      <top style="medium">
        <color indexed="64"/>
      </top>
      <bottom style="thin">
        <color auto="1"/>
      </bottom>
      <diagonal/>
    </border>
  </borders>
  <cellStyleXfs count="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44" fontId="2" fillId="0" borderId="0" applyFont="0" applyFill="0" applyBorder="0" applyAlignment="0" applyProtection="0"/>
    <xf numFmtId="0" fontId="1" fillId="0" borderId="0"/>
    <xf numFmtId="0" fontId="19" fillId="0" borderId="0" applyNumberFormat="0" applyFill="0" applyBorder="0" applyAlignment="0" applyProtection="0">
      <alignment vertical="top"/>
      <protection locked="0"/>
    </xf>
    <xf numFmtId="0" fontId="20" fillId="0" borderId="0"/>
    <xf numFmtId="0" fontId="4" fillId="0" borderId="0">
      <protection locked="0"/>
    </xf>
    <xf numFmtId="0" fontId="2" fillId="0" borderId="0"/>
    <xf numFmtId="0" fontId="2" fillId="0" borderId="0"/>
    <xf numFmtId="0" fontId="2" fillId="0" borderId="0"/>
    <xf numFmtId="44" fontId="1" fillId="0" borderId="0" applyFont="0" applyFill="0" applyBorder="0" applyAlignment="0" applyProtection="0"/>
  </cellStyleXfs>
  <cellXfs count="216">
    <xf numFmtId="0" fontId="0" fillId="0" borderId="0" xfId="0"/>
    <xf numFmtId="0" fontId="2" fillId="0" borderId="0" xfId="0" applyFont="1" applyAlignment="1">
      <alignment horizontal="center" vertical="center"/>
    </xf>
    <xf numFmtId="165" fontId="6" fillId="0" borderId="0" xfId="2" applyNumberFormat="1" applyFont="1" applyAlignment="1" applyProtection="1">
      <alignment horizontal="center"/>
      <protection locked="0"/>
    </xf>
    <xf numFmtId="165" fontId="3" fillId="0" borderId="0" xfId="2" applyNumberFormat="1" applyFont="1" applyAlignment="1" applyProtection="1">
      <alignment horizontal="center"/>
      <protection locked="0"/>
    </xf>
    <xf numFmtId="165" fontId="3" fillId="0" borderId="0" xfId="2" applyNumberFormat="1" applyFont="1" applyAlignment="1">
      <alignment horizontal="center"/>
    </xf>
    <xf numFmtId="0" fontId="2" fillId="0" borderId="0" xfId="0" applyFont="1" applyAlignment="1">
      <alignment vertical="center"/>
    </xf>
    <xf numFmtId="0" fontId="2" fillId="0" borderId="0" xfId="0" applyFont="1" applyAlignment="1">
      <alignment horizontal="center"/>
    </xf>
    <xf numFmtId="0" fontId="2" fillId="0" borderId="0" xfId="0" applyFont="1" applyAlignment="1" applyProtection="1">
      <alignment horizontal="center"/>
      <protection locked="0"/>
    </xf>
    <xf numFmtId="164" fontId="2" fillId="0" borderId="0" xfId="1" applyNumberFormat="1" applyFont="1" applyBorder="1" applyAlignment="1" applyProtection="1">
      <alignment horizontal="center"/>
      <protection locked="0"/>
    </xf>
    <xf numFmtId="165" fontId="7" fillId="0" borderId="0" xfId="1" applyNumberFormat="1" applyFont="1" applyBorder="1" applyAlignment="1" applyProtection="1">
      <alignment horizontal="center"/>
      <protection locked="0"/>
    </xf>
    <xf numFmtId="165" fontId="2" fillId="0" borderId="0" xfId="1" applyNumberFormat="1" applyFont="1" applyFill="1" applyBorder="1" applyAlignment="1" applyProtection="1">
      <alignment horizontal="center"/>
      <protection locked="0"/>
    </xf>
    <xf numFmtId="165" fontId="2" fillId="0" borderId="0" xfId="1" applyNumberFormat="1" applyFont="1" applyFill="1" applyBorder="1" applyAlignment="1" applyProtection="1">
      <alignment horizontal="center"/>
    </xf>
    <xf numFmtId="0" fontId="2" fillId="0" borderId="0" xfId="0" applyFont="1"/>
    <xf numFmtId="0" fontId="10" fillId="0" borderId="0" xfId="0" applyFont="1" applyAlignment="1">
      <alignment horizontal="left" vertical="center"/>
    </xf>
    <xf numFmtId="0" fontId="11" fillId="0" borderId="0" xfId="0" applyFont="1" applyAlignment="1">
      <alignment vertical="center"/>
    </xf>
    <xf numFmtId="0" fontId="11" fillId="0" borderId="0" xfId="0" applyFont="1" applyAlignment="1">
      <alignment horizontal="center" vertical="center"/>
    </xf>
    <xf numFmtId="0" fontId="12" fillId="0" borderId="0" xfId="0" applyFont="1"/>
    <xf numFmtId="0" fontId="5" fillId="0" borderId="0" xfId="0" applyFont="1" applyAlignment="1" applyProtection="1">
      <alignment horizontal="left" vertical="center"/>
      <protection locked="0"/>
    </xf>
    <xf numFmtId="164" fontId="2" fillId="0" borderId="0" xfId="1" applyNumberFormat="1" applyFont="1" applyFill="1" applyBorder="1" applyAlignment="1" applyProtection="1">
      <alignment horizontal="center"/>
      <protection locked="0"/>
    </xf>
    <xf numFmtId="166" fontId="2" fillId="0" borderId="0" xfId="0" applyNumberFormat="1" applyFont="1" applyAlignment="1" applyProtection="1">
      <alignment horizontal="right" wrapText="1"/>
      <protection locked="0"/>
    </xf>
    <xf numFmtId="165" fontId="2" fillId="0" borderId="9" xfId="0" applyNumberFormat="1" applyFont="1" applyBorder="1" applyAlignment="1" applyProtection="1">
      <alignment horizontal="center"/>
      <protection locked="0"/>
    </xf>
    <xf numFmtId="166" fontId="2" fillId="3" borderId="10" xfId="0" applyNumberFormat="1" applyFont="1" applyFill="1" applyBorder="1" applyAlignment="1" applyProtection="1">
      <alignment horizontal="right" wrapText="1"/>
      <protection locked="0"/>
    </xf>
    <xf numFmtId="167" fontId="2" fillId="3" borderId="12" xfId="0" applyNumberFormat="1" applyFont="1" applyFill="1" applyBorder="1" applyAlignment="1" applyProtection="1">
      <alignment horizontal="right" wrapText="1"/>
      <protection locked="0"/>
    </xf>
    <xf numFmtId="1" fontId="2" fillId="0" borderId="8" xfId="0" applyNumberFormat="1" applyFont="1" applyBorder="1" applyAlignment="1">
      <alignment horizontal="center"/>
    </xf>
    <xf numFmtId="166" fontId="2" fillId="0" borderId="7" xfId="0" applyNumberFormat="1" applyFont="1" applyBorder="1" applyAlignment="1" applyProtection="1">
      <alignment horizontal="right" wrapText="1"/>
      <protection locked="0"/>
    </xf>
    <xf numFmtId="166" fontId="2" fillId="0" borderId="6" xfId="0" applyNumberFormat="1" applyFont="1" applyBorder="1" applyAlignment="1" applyProtection="1">
      <alignment horizontal="right" wrapText="1"/>
      <protection locked="0"/>
    </xf>
    <xf numFmtId="1" fontId="2" fillId="0" borderId="16" xfId="0" applyNumberFormat="1" applyFont="1" applyBorder="1" applyAlignment="1">
      <alignment horizontal="center"/>
    </xf>
    <xf numFmtId="165" fontId="16" fillId="0" borderId="3" xfId="1" applyNumberFormat="1" applyFont="1" applyFill="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6" fillId="0" borderId="7" xfId="0" applyFont="1" applyBorder="1" applyAlignment="1" applyProtection="1">
      <alignment horizontal="center" vertical="center" wrapText="1"/>
      <protection locked="0"/>
    </xf>
    <xf numFmtId="165" fontId="17" fillId="0" borderId="14" xfId="1" applyNumberFormat="1" applyFont="1" applyBorder="1" applyAlignment="1" applyProtection="1">
      <alignment horizontal="center" vertical="center" wrapText="1"/>
      <protection locked="0"/>
    </xf>
    <xf numFmtId="0" fontId="16" fillId="0" borderId="0" xfId="0" applyFont="1" applyAlignment="1" applyProtection="1">
      <alignment horizontal="center" vertical="center" wrapText="1"/>
      <protection locked="0"/>
    </xf>
    <xf numFmtId="164" fontId="18" fillId="0" borderId="1" xfId="1" applyNumberFormat="1" applyFont="1" applyBorder="1" applyAlignment="1" applyProtection="1">
      <alignment horizontal="center" vertical="center" wrapText="1"/>
      <protection locked="0"/>
    </xf>
    <xf numFmtId="165" fontId="18" fillId="0" borderId="1" xfId="1" applyNumberFormat="1" applyFont="1" applyFill="1" applyBorder="1" applyAlignment="1" applyProtection="1">
      <alignment horizontal="center" vertical="center" wrapText="1"/>
    </xf>
    <xf numFmtId="0" fontId="13" fillId="0" borderId="15"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5" xfId="0" applyFont="1" applyBorder="1" applyAlignment="1">
      <alignment horizontal="center" vertical="center" wrapText="1"/>
    </xf>
    <xf numFmtId="164" fontId="2" fillId="3" borderId="8" xfId="33" applyNumberFormat="1" applyFont="1" applyFill="1" applyBorder="1" applyAlignment="1" applyProtection="1">
      <alignment horizontal="right" wrapText="1"/>
      <protection locked="0"/>
    </xf>
    <xf numFmtId="166" fontId="2" fillId="2" borderId="0" xfId="0" applyNumberFormat="1" applyFont="1" applyFill="1" applyAlignment="1" applyProtection="1">
      <alignment horizontal="right" wrapText="1"/>
      <protection locked="0"/>
    </xf>
    <xf numFmtId="2" fontId="2" fillId="2" borderId="0" xfId="0" applyNumberFormat="1" applyFont="1" applyFill="1" applyAlignment="1" applyProtection="1">
      <alignment horizontal="center"/>
      <protection locked="0"/>
    </xf>
    <xf numFmtId="165" fontId="2" fillId="2" borderId="11" xfId="0" applyNumberFormat="1" applyFont="1" applyFill="1" applyBorder="1" applyAlignment="1" applyProtection="1">
      <alignment horizontal="center"/>
      <protection locked="0"/>
    </xf>
    <xf numFmtId="166" fontId="2" fillId="2" borderId="11" xfId="0" applyNumberFormat="1" applyFont="1" applyFill="1" applyBorder="1" applyAlignment="1" applyProtection="1">
      <alignment horizontal="right" wrapText="1"/>
      <protection locked="0"/>
    </xf>
    <xf numFmtId="44" fontId="2" fillId="2" borderId="11" xfId="33" applyFont="1" applyFill="1" applyBorder="1" applyAlignment="1" applyProtection="1">
      <alignment horizontal="left" wrapText="1"/>
      <protection locked="0"/>
    </xf>
    <xf numFmtId="167" fontId="2" fillId="2" borderId="11" xfId="0" applyNumberFormat="1" applyFont="1" applyFill="1" applyBorder="1" applyAlignment="1" applyProtection="1">
      <alignment horizontal="right" wrapText="1"/>
      <protection locked="0"/>
    </xf>
    <xf numFmtId="1" fontId="2" fillId="2" borderId="11" xfId="0" applyNumberFormat="1" applyFont="1" applyFill="1" applyBorder="1" applyAlignment="1">
      <alignment horizontal="center"/>
    </xf>
    <xf numFmtId="1" fontId="2" fillId="2" borderId="25" xfId="0" applyNumberFormat="1" applyFont="1" applyFill="1" applyBorder="1" applyAlignment="1">
      <alignment horizontal="center"/>
    </xf>
    <xf numFmtId="0" fontId="2" fillId="2" borderId="0" xfId="0" applyFont="1" applyFill="1" applyAlignment="1" applyProtection="1">
      <alignment horizontal="center"/>
      <protection locked="0"/>
    </xf>
    <xf numFmtId="0" fontId="2" fillId="0" borderId="0" xfId="0" applyFont="1" applyAlignment="1" applyProtection="1">
      <alignment horizontal="center" vertical="center"/>
      <protection locked="0"/>
    </xf>
    <xf numFmtId="165" fontId="2" fillId="2" borderId="9" xfId="0" applyNumberFormat="1" applyFont="1" applyFill="1" applyBorder="1" applyAlignment="1" applyProtection="1">
      <alignment horizontal="center"/>
      <protection locked="0"/>
    </xf>
    <xf numFmtId="166" fontId="2" fillId="2" borderId="10" xfId="0" applyNumberFormat="1" applyFont="1" applyFill="1" applyBorder="1" applyAlignment="1" applyProtection="1">
      <alignment horizontal="right" wrapText="1"/>
      <protection locked="0"/>
    </xf>
    <xf numFmtId="166" fontId="2" fillId="2" borderId="7" xfId="0" applyNumberFormat="1" applyFont="1" applyFill="1" applyBorder="1" applyAlignment="1" applyProtection="1">
      <alignment horizontal="right" wrapText="1"/>
      <protection locked="0"/>
    </xf>
    <xf numFmtId="164" fontId="2" fillId="2" borderId="8" xfId="33" applyNumberFormat="1" applyFont="1" applyFill="1" applyBorder="1" applyAlignment="1" applyProtection="1">
      <alignment horizontal="right" wrapText="1"/>
      <protection locked="0"/>
    </xf>
    <xf numFmtId="167" fontId="2" fillId="2" borderId="12" xfId="0" applyNumberFormat="1" applyFont="1" applyFill="1" applyBorder="1" applyAlignment="1" applyProtection="1">
      <alignment horizontal="right" wrapText="1"/>
      <protection locked="0"/>
    </xf>
    <xf numFmtId="166" fontId="2" fillId="2" borderId="6" xfId="0" applyNumberFormat="1" applyFont="1" applyFill="1" applyBorder="1" applyAlignment="1" applyProtection="1">
      <alignment horizontal="right" wrapText="1"/>
      <protection locked="0"/>
    </xf>
    <xf numFmtId="1" fontId="2" fillId="2" borderId="16" xfId="0" applyNumberFormat="1" applyFont="1" applyFill="1" applyBorder="1" applyAlignment="1">
      <alignment horizontal="center"/>
    </xf>
    <xf numFmtId="1" fontId="2" fillId="2" borderId="8" xfId="0" applyNumberFormat="1" applyFont="1" applyFill="1" applyBorder="1" applyAlignment="1">
      <alignment horizontal="center"/>
    </xf>
    <xf numFmtId="167" fontId="2" fillId="4" borderId="26" xfId="0" applyNumberFormat="1" applyFont="1" applyFill="1" applyBorder="1" applyAlignment="1" applyProtection="1">
      <alignment horizontal="right" wrapText="1"/>
      <protection locked="0"/>
    </xf>
    <xf numFmtId="167" fontId="2" fillId="2" borderId="26" xfId="0" applyNumberFormat="1" applyFont="1" applyFill="1" applyBorder="1" applyAlignment="1" applyProtection="1">
      <alignment horizontal="right" wrapText="1"/>
      <protection locked="0"/>
    </xf>
    <xf numFmtId="0" fontId="22" fillId="0" borderId="0" xfId="0" applyFont="1" applyAlignment="1">
      <alignment horizontal="left" vertical="center"/>
    </xf>
    <xf numFmtId="0" fontId="23" fillId="0" borderId="0" xfId="0" applyFont="1" applyAlignment="1" applyProtection="1">
      <alignment horizontal="left" vertical="center"/>
      <protection locked="0"/>
    </xf>
    <xf numFmtId="49" fontId="2" fillId="0" borderId="0" xfId="0" applyNumberFormat="1" applyFont="1" applyAlignment="1" applyProtection="1">
      <alignment horizontal="center" vertical="center"/>
      <protection locked="0"/>
    </xf>
    <xf numFmtId="165" fontId="2" fillId="0" borderId="27" xfId="0" applyNumberFormat="1" applyFont="1" applyBorder="1" applyAlignment="1" applyProtection="1">
      <alignment horizontal="center"/>
      <protection locked="0"/>
    </xf>
    <xf numFmtId="1" fontId="2" fillId="0" borderId="28" xfId="0" applyNumberFormat="1" applyFont="1" applyBorder="1" applyAlignment="1">
      <alignment horizontal="center"/>
    </xf>
    <xf numFmtId="165" fontId="18" fillId="0" borderId="3" xfId="1" applyNumberFormat="1"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2" fillId="0" borderId="33" xfId="35" applyFont="1" applyFill="1" applyBorder="1" applyAlignment="1" applyProtection="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center" vertical="center"/>
    </xf>
    <xf numFmtId="0" fontId="26" fillId="7" borderId="35" xfId="0" applyFont="1" applyFill="1" applyBorder="1" applyAlignment="1">
      <alignment horizontal="center" vertical="center" wrapText="1"/>
    </xf>
    <xf numFmtId="0" fontId="26" fillId="0" borderId="36" xfId="0" applyFont="1" applyBorder="1" applyAlignment="1">
      <alignment horizontal="center" vertical="center" wrapText="1"/>
    </xf>
    <xf numFmtId="49" fontId="26" fillId="0" borderId="36" xfId="0" applyNumberFormat="1" applyFont="1" applyBorder="1" applyAlignment="1">
      <alignment horizontal="center" vertical="center" wrapText="1"/>
    </xf>
    <xf numFmtId="0" fontId="26" fillId="8" borderId="20" xfId="0" applyFont="1" applyFill="1" applyBorder="1" applyAlignment="1">
      <alignment vertical="center" wrapText="1"/>
    </xf>
    <xf numFmtId="0" fontId="26" fillId="8" borderId="20" xfId="0" applyFont="1" applyFill="1" applyBorder="1" applyAlignment="1">
      <alignment horizontal="center" vertical="center"/>
    </xf>
    <xf numFmtId="0" fontId="26" fillId="8" borderId="20" xfId="0" applyFont="1" applyFill="1" applyBorder="1" applyAlignment="1">
      <alignment horizontal="center" vertical="center" wrapText="1"/>
    </xf>
    <xf numFmtId="0" fontId="26" fillId="0" borderId="21" xfId="0" applyFont="1" applyBorder="1" applyAlignment="1">
      <alignment horizontal="left" vertical="center" wrapText="1"/>
    </xf>
    <xf numFmtId="0" fontId="26" fillId="0" borderId="21" xfId="0" applyFont="1" applyBorder="1" applyAlignment="1">
      <alignment horizontal="center" vertical="center" wrapText="1"/>
    </xf>
    <xf numFmtId="1" fontId="26" fillId="0" borderId="21" xfId="0" applyNumberFormat="1" applyFont="1" applyBorder="1" applyAlignment="1">
      <alignment horizontal="center" vertical="center" wrapText="1"/>
    </xf>
    <xf numFmtId="0" fontId="26" fillId="0" borderId="21" xfId="0" applyFont="1" applyBorder="1" applyAlignment="1">
      <alignment vertical="center" wrapText="1"/>
    </xf>
    <xf numFmtId="0" fontId="26" fillId="8" borderId="21" xfId="0" applyFont="1" applyFill="1" applyBorder="1" applyAlignment="1">
      <alignment vertical="center"/>
    </xf>
    <xf numFmtId="0" fontId="26" fillId="8" borderId="21" xfId="0" applyFont="1" applyFill="1" applyBorder="1" applyAlignment="1">
      <alignment horizontal="center" vertical="center"/>
    </xf>
    <xf numFmtId="164" fontId="26" fillId="8" borderId="21" xfId="0" applyNumberFormat="1" applyFont="1" applyFill="1" applyBorder="1" applyAlignment="1">
      <alignment horizontal="center" vertical="center"/>
    </xf>
    <xf numFmtId="165" fontId="26" fillId="8" borderId="21" xfId="0" applyNumberFormat="1" applyFont="1" applyFill="1" applyBorder="1" applyAlignment="1">
      <alignment horizontal="center" vertical="center" wrapText="1"/>
    </xf>
    <xf numFmtId="0" fontId="26" fillId="0" borderId="21" xfId="0" applyFont="1" applyBorder="1" applyAlignment="1">
      <alignment horizontal="center" vertical="center"/>
    </xf>
    <xf numFmtId="0" fontId="26" fillId="8" borderId="21" xfId="0" applyFont="1" applyFill="1" applyBorder="1" applyAlignment="1">
      <alignment horizontal="center" vertical="center" wrapText="1"/>
    </xf>
    <xf numFmtId="0" fontId="26" fillId="9" borderId="21" xfId="0" applyFont="1" applyFill="1" applyBorder="1" applyAlignment="1">
      <alignment vertical="center" wrapText="1"/>
    </xf>
    <xf numFmtId="3" fontId="26" fillId="0" borderId="21" xfId="0" applyNumberFormat="1" applyFont="1" applyBorder="1" applyAlignment="1">
      <alignment horizontal="center" vertical="center" wrapText="1"/>
    </xf>
    <xf numFmtId="0" fontId="27" fillId="0" borderId="21" xfId="0" applyFont="1" applyBorder="1" applyAlignment="1">
      <alignment vertical="center" wrapText="1"/>
    </xf>
    <xf numFmtId="0" fontId="26" fillId="8" borderId="21" xfId="0" applyFont="1" applyFill="1" applyBorder="1" applyAlignment="1">
      <alignment horizontal="left" vertical="center"/>
    </xf>
    <xf numFmtId="0" fontId="27" fillId="0" borderId="21" xfId="0" applyFont="1" applyBorder="1" applyAlignment="1">
      <alignment horizontal="center" vertical="center"/>
    </xf>
    <xf numFmtId="0" fontId="27" fillId="0" borderId="21" xfId="0" applyFont="1" applyBorder="1" applyAlignment="1">
      <alignment horizontal="left" vertical="center" wrapText="1"/>
    </xf>
    <xf numFmtId="0" fontId="26" fillId="8" borderId="21" xfId="0" applyFont="1" applyFill="1" applyBorder="1" applyAlignment="1">
      <alignment vertical="center" wrapText="1"/>
    </xf>
    <xf numFmtId="1" fontId="26" fillId="0" borderId="21" xfId="0" applyNumberFormat="1" applyFont="1" applyBorder="1" applyAlignment="1">
      <alignment horizontal="center" vertical="center"/>
    </xf>
    <xf numFmtId="0" fontId="26" fillId="7" borderId="21" xfId="0" applyFont="1" applyFill="1" applyBorder="1" applyAlignment="1">
      <alignment vertical="center" wrapText="1"/>
    </xf>
    <xf numFmtId="0" fontId="26" fillId="7" borderId="21" xfId="0" applyFont="1" applyFill="1" applyBorder="1" applyAlignment="1">
      <alignment horizontal="center" vertical="center" wrapText="1"/>
    </xf>
    <xf numFmtId="0" fontId="26" fillId="7" borderId="21" xfId="0" applyFont="1" applyFill="1" applyBorder="1" applyAlignment="1">
      <alignment horizontal="left" vertical="center" wrapText="1"/>
    </xf>
    <xf numFmtId="1" fontId="26" fillId="7" borderId="21" xfId="0" applyNumberFormat="1" applyFont="1" applyFill="1" applyBorder="1" applyAlignment="1">
      <alignment horizontal="center" vertical="center" wrapText="1"/>
    </xf>
    <xf numFmtId="0" fontId="26" fillId="0" borderId="21" xfId="0" applyFont="1" applyBorder="1" applyAlignment="1">
      <alignment vertical="center"/>
    </xf>
    <xf numFmtId="0" fontId="26" fillId="0" borderId="21" xfId="0" applyFont="1" applyBorder="1" applyAlignment="1">
      <alignment horizontal="center" wrapText="1"/>
    </xf>
    <xf numFmtId="2" fontId="26" fillId="0" borderId="21" xfId="0" applyNumberFormat="1" applyFont="1" applyBorder="1" applyAlignment="1">
      <alignment horizontal="center" vertical="center" wrapText="1"/>
    </xf>
    <xf numFmtId="1" fontId="26" fillId="0" borderId="21" xfId="0" applyNumberFormat="1" applyFont="1" applyBorder="1" applyAlignment="1">
      <alignment horizontal="center" wrapText="1"/>
    </xf>
    <xf numFmtId="0" fontId="29" fillId="0" borderId="21" xfId="0" applyFont="1" applyBorder="1" applyAlignment="1">
      <alignment horizontal="center" vertical="center"/>
    </xf>
    <xf numFmtId="0" fontId="26" fillId="7" borderId="21" xfId="0" applyFont="1" applyFill="1" applyBorder="1" applyAlignment="1">
      <alignment horizontal="center" vertical="center"/>
    </xf>
    <xf numFmtId="38" fontId="26" fillId="0" borderId="21" xfId="0" applyNumberFormat="1" applyFont="1" applyBorder="1" applyAlignment="1">
      <alignment horizontal="center" vertical="center" wrapText="1"/>
    </xf>
    <xf numFmtId="0" fontId="26" fillId="8" borderId="21" xfId="0" applyFont="1" applyFill="1" applyBorder="1" applyAlignment="1">
      <alignment horizontal="left" vertical="center" wrapText="1"/>
    </xf>
    <xf numFmtId="49" fontId="26" fillId="0" borderId="21" xfId="0" applyNumberFormat="1" applyFont="1" applyBorder="1" applyAlignment="1">
      <alignment horizontal="center" vertical="center" wrapText="1"/>
    </xf>
    <xf numFmtId="2" fontId="26" fillId="8" borderId="21" xfId="0" applyNumberFormat="1" applyFont="1" applyFill="1" applyBorder="1" applyAlignment="1">
      <alignment horizontal="center" vertical="center" wrapText="1"/>
    </xf>
    <xf numFmtId="1" fontId="26" fillId="7" borderId="21" xfId="0" applyNumberFormat="1" applyFont="1" applyFill="1" applyBorder="1" applyAlignment="1">
      <alignment horizontal="center" vertical="center"/>
    </xf>
    <xf numFmtId="0" fontId="26" fillId="0" borderId="21" xfId="0" quotePrefix="1" applyFont="1" applyBorder="1" applyAlignment="1">
      <alignment horizontal="center" vertical="center"/>
    </xf>
    <xf numFmtId="2" fontId="26" fillId="0" borderId="21" xfId="0" applyNumberFormat="1" applyFont="1" applyBorder="1" applyAlignment="1">
      <alignment horizontal="center" vertical="center"/>
    </xf>
    <xf numFmtId="0" fontId="26" fillId="0" borderId="37" xfId="0" applyFont="1" applyBorder="1" applyAlignment="1">
      <alignment vertical="center" wrapText="1"/>
    </xf>
    <xf numFmtId="0" fontId="26" fillId="0" borderId="37" xfId="0" applyFont="1" applyBorder="1" applyAlignment="1">
      <alignment horizontal="center" vertical="center" wrapText="1"/>
    </xf>
    <xf numFmtId="0" fontId="13" fillId="0" borderId="32" xfId="0" applyFont="1" applyBorder="1" applyAlignment="1">
      <alignment horizontal="center" vertical="center"/>
    </xf>
    <xf numFmtId="0" fontId="13" fillId="0" borderId="32" xfId="0" applyFont="1" applyBorder="1" applyAlignment="1">
      <alignment horizontal="center" vertical="center" wrapText="1"/>
    </xf>
    <xf numFmtId="0" fontId="13" fillId="0" borderId="33" xfId="0" applyFont="1" applyBorder="1" applyAlignment="1">
      <alignment horizontal="center" vertical="center"/>
    </xf>
    <xf numFmtId="0" fontId="13" fillId="0" borderId="0" xfId="0" applyFont="1" applyAlignment="1">
      <alignment horizontal="center" vertical="center"/>
    </xf>
    <xf numFmtId="0" fontId="13" fillId="0" borderId="22" xfId="0" applyFont="1" applyBorder="1" applyAlignment="1">
      <alignment horizontal="center" vertical="center" wrapText="1"/>
    </xf>
    <xf numFmtId="0" fontId="13" fillId="0" borderId="32" xfId="0" applyFont="1" applyBorder="1" applyAlignment="1">
      <alignment horizontal="center"/>
    </xf>
    <xf numFmtId="1" fontId="24" fillId="0" borderId="22" xfId="0" applyNumberFormat="1" applyFont="1" applyBorder="1" applyAlignment="1">
      <alignment horizontal="center" vertical="center" shrinkToFit="1"/>
    </xf>
    <xf numFmtId="2" fontId="2" fillId="0" borderId="18" xfId="0" applyNumberFormat="1" applyFont="1" applyBorder="1" applyAlignment="1" applyProtection="1">
      <alignment horizontal="center"/>
      <protection locked="0"/>
    </xf>
    <xf numFmtId="2" fontId="2" fillId="0" borderId="0" xfId="0" applyNumberFormat="1" applyFont="1" applyAlignment="1" applyProtection="1">
      <alignment horizontal="center"/>
      <protection locked="0"/>
    </xf>
    <xf numFmtId="0" fontId="3" fillId="0" borderId="0" xfId="2" applyFont="1" applyAlignment="1" applyProtection="1">
      <alignment horizontal="center"/>
      <protection locked="0"/>
    </xf>
    <xf numFmtId="165" fontId="2" fillId="0" borderId="34" xfId="0" applyNumberFormat="1" applyFont="1" applyBorder="1" applyAlignment="1" applyProtection="1">
      <alignment horizontal="center"/>
      <protection locked="0"/>
    </xf>
    <xf numFmtId="0" fontId="7" fillId="0" borderId="18" xfId="0" applyFont="1" applyBorder="1" applyAlignment="1" applyProtection="1">
      <alignment horizontal="center" vertical="center" wrapText="1"/>
      <protection locked="0"/>
    </xf>
    <xf numFmtId="2" fontId="2" fillId="0" borderId="0" xfId="0" applyNumberFormat="1" applyFont="1" applyAlignment="1" applyProtection="1">
      <alignment horizontal="center" vertical="center"/>
      <protection locked="0"/>
    </xf>
    <xf numFmtId="2" fontId="2" fillId="0" borderId="19" xfId="0" applyNumberFormat="1" applyFont="1" applyBorder="1" applyAlignment="1" applyProtection="1">
      <alignment horizontal="center"/>
      <protection locked="0"/>
    </xf>
    <xf numFmtId="0" fontId="4" fillId="0" borderId="13" xfId="0" applyFont="1" applyBorder="1" applyAlignment="1" applyProtection="1">
      <alignment horizontal="center"/>
      <protection locked="0"/>
    </xf>
    <xf numFmtId="0" fontId="4" fillId="0" borderId="0" xfId="0" applyFont="1" applyAlignment="1" applyProtection="1">
      <alignment horizontal="center"/>
      <protection locked="0"/>
    </xf>
    <xf numFmtId="0" fontId="26" fillId="2" borderId="21" xfId="0" applyFont="1" applyFill="1" applyBorder="1" applyAlignment="1">
      <alignment horizontal="center" vertical="center"/>
    </xf>
    <xf numFmtId="0" fontId="12" fillId="0" borderId="22" xfId="0" applyFont="1" applyBorder="1" applyAlignment="1">
      <alignment horizontal="center" vertical="center" wrapText="1"/>
    </xf>
    <xf numFmtId="2" fontId="3" fillId="0" borderId="0" xfId="2" applyNumberFormat="1" applyFont="1" applyAlignment="1" applyProtection="1">
      <alignment horizontal="center"/>
      <protection locked="0"/>
    </xf>
    <xf numFmtId="2" fontId="13" fillId="0" borderId="2" xfId="0" applyNumberFormat="1" applyFont="1" applyBorder="1" applyAlignment="1" applyProtection="1">
      <alignment horizontal="center" vertical="center" wrapText="1"/>
      <protection locked="0"/>
    </xf>
    <xf numFmtId="2" fontId="2" fillId="2" borderId="11" xfId="0" applyNumberFormat="1" applyFont="1" applyFill="1" applyBorder="1" applyAlignment="1" applyProtection="1">
      <alignment horizontal="center"/>
      <protection locked="0"/>
    </xf>
    <xf numFmtId="2" fontId="2" fillId="0" borderId="27" xfId="0" applyNumberFormat="1" applyFont="1" applyBorder="1" applyAlignment="1" applyProtection="1">
      <alignment horizontal="center"/>
      <protection locked="0"/>
    </xf>
    <xf numFmtId="2" fontId="2" fillId="2" borderId="34" xfId="0" applyNumberFormat="1" applyFont="1" applyFill="1" applyBorder="1" applyAlignment="1" applyProtection="1">
      <alignment horizontal="center"/>
      <protection locked="0"/>
    </xf>
    <xf numFmtId="2" fontId="2" fillId="0" borderId="29" xfId="0" applyNumberFormat="1" applyFont="1" applyBorder="1" applyAlignment="1" applyProtection="1">
      <alignment horizontal="center"/>
      <protection locked="0"/>
    </xf>
    <xf numFmtId="2" fontId="2" fillId="0" borderId="30" xfId="0" applyNumberFormat="1" applyFont="1" applyBorder="1" applyAlignment="1" applyProtection="1">
      <alignment horizontal="center"/>
      <protection locked="0"/>
    </xf>
    <xf numFmtId="2" fontId="2" fillId="0" borderId="27" xfId="0" applyNumberFormat="1" applyFont="1" applyBorder="1" applyAlignment="1" applyProtection="1">
      <alignment horizontal="center" vertical="center"/>
      <protection locked="0"/>
    </xf>
    <xf numFmtId="2" fontId="2" fillId="2" borderId="38" xfId="0" applyNumberFormat="1" applyFont="1" applyFill="1" applyBorder="1" applyAlignment="1" applyProtection="1">
      <alignment horizontal="center"/>
      <protection locked="0"/>
    </xf>
    <xf numFmtId="2" fontId="2" fillId="0" borderId="34" xfId="0" applyNumberFormat="1" applyFont="1" applyBorder="1" applyAlignment="1" applyProtection="1">
      <alignment horizontal="center"/>
      <protection locked="0"/>
    </xf>
    <xf numFmtId="2" fontId="2" fillId="2" borderId="27" xfId="0" applyNumberFormat="1" applyFont="1" applyFill="1" applyBorder="1" applyAlignment="1" applyProtection="1">
      <alignment horizontal="center"/>
      <protection locked="0"/>
    </xf>
    <xf numFmtId="0" fontId="33" fillId="0" borderId="40" xfId="10" applyFont="1" applyBorder="1" applyAlignment="1">
      <alignment horizontal="center" vertical="center" wrapText="1"/>
    </xf>
    <xf numFmtId="0" fontId="35" fillId="0" borderId="40" xfId="10" applyFont="1" applyBorder="1" applyAlignment="1">
      <alignment horizontal="center" vertical="center" wrapText="1"/>
    </xf>
    <xf numFmtId="1" fontId="35" fillId="0" borderId="40" xfId="10" applyNumberFormat="1" applyFont="1" applyBorder="1" applyAlignment="1">
      <alignment horizontal="center" vertical="center" wrapText="1"/>
    </xf>
    <xf numFmtId="0" fontId="36" fillId="0" borderId="40" xfId="10" applyFont="1" applyBorder="1" applyAlignment="1">
      <alignment horizontal="center" vertical="center"/>
    </xf>
    <xf numFmtId="0" fontId="13" fillId="0" borderId="11" xfId="0" applyFont="1" applyBorder="1" applyAlignment="1">
      <alignment horizontal="center" vertical="center"/>
    </xf>
    <xf numFmtId="0" fontId="40" fillId="0" borderId="40" xfId="10" applyFont="1" applyBorder="1" applyAlignment="1">
      <alignment horizontal="center" vertical="center" wrapText="1"/>
    </xf>
    <xf numFmtId="0" fontId="26" fillId="0" borderId="31" xfId="0" applyFont="1" applyBorder="1" applyAlignment="1">
      <alignment horizontal="center" vertical="center" wrapText="1"/>
    </xf>
    <xf numFmtId="0" fontId="26" fillId="8" borderId="22" xfId="0" applyFont="1" applyFill="1" applyBorder="1" applyAlignment="1">
      <alignment horizontal="left" vertical="center"/>
    </xf>
    <xf numFmtId="0" fontId="41" fillId="0" borderId="0" xfId="0" applyFont="1" applyAlignment="1">
      <alignment horizontal="center"/>
    </xf>
    <xf numFmtId="1" fontId="24" fillId="0" borderId="0" xfId="0" applyNumberFormat="1" applyFont="1" applyAlignment="1">
      <alignment horizontal="center" vertical="center" shrinkToFit="1"/>
    </xf>
    <xf numFmtId="0" fontId="32" fillId="0" borderId="40" xfId="10" applyFont="1" applyBorder="1" applyAlignment="1">
      <alignment horizontal="center" vertical="center" wrapText="1"/>
    </xf>
    <xf numFmtId="0" fontId="21" fillId="2" borderId="23" xfId="0" applyFont="1" applyFill="1" applyBorder="1"/>
    <xf numFmtId="0" fontId="21" fillId="2" borderId="31" xfId="0" applyFont="1" applyFill="1" applyBorder="1"/>
    <xf numFmtId="0" fontId="34" fillId="0" borderId="40" xfId="38" applyFont="1" applyBorder="1" applyAlignment="1">
      <alignment horizontal="center" vertical="center"/>
    </xf>
    <xf numFmtId="0" fontId="21" fillId="0" borderId="40" xfId="38" applyFont="1" applyBorder="1" applyAlignment="1">
      <alignment horizontal="center" vertical="center"/>
    </xf>
    <xf numFmtId="0" fontId="21" fillId="0" borderId="40" xfId="38" applyFont="1" applyBorder="1" applyAlignment="1">
      <alignment horizontal="center" vertical="center" wrapText="1"/>
    </xf>
    <xf numFmtId="1" fontId="21" fillId="0" borderId="40" xfId="38" applyNumberFormat="1" applyFont="1" applyBorder="1" applyAlignment="1">
      <alignment horizontal="center" vertical="center" wrapText="1"/>
    </xf>
    <xf numFmtId="0" fontId="21" fillId="0" borderId="21" xfId="38" applyFont="1" applyBorder="1" applyAlignment="1">
      <alignment horizontal="left" vertical="center" wrapText="1"/>
    </xf>
    <xf numFmtId="0" fontId="26" fillId="0" borderId="21" xfId="10" applyFont="1" applyBorder="1" applyAlignment="1">
      <alignment horizontal="left" vertical="center" wrapText="1"/>
    </xf>
    <xf numFmtId="1" fontId="2" fillId="0" borderId="40" xfId="38" applyNumberFormat="1" applyBorder="1" applyAlignment="1">
      <alignment horizontal="center" vertical="center"/>
    </xf>
    <xf numFmtId="1" fontId="2" fillId="0" borderId="40" xfId="38" applyNumberFormat="1" applyBorder="1" applyAlignment="1">
      <alignment horizontal="center" vertical="center" wrapText="1"/>
    </xf>
    <xf numFmtId="0" fontId="39" fillId="0" borderId="21" xfId="38" applyFont="1" applyBorder="1" applyAlignment="1">
      <alignment horizontal="left" vertical="center" wrapText="1"/>
    </xf>
    <xf numFmtId="0" fontId="37" fillId="0" borderId="21" xfId="10" applyFont="1" applyBorder="1" applyAlignment="1">
      <alignment horizontal="left" vertical="center" wrapText="1"/>
    </xf>
    <xf numFmtId="0" fontId="26" fillId="0" borderId="40" xfId="10" applyFont="1" applyBorder="1" applyAlignment="1">
      <alignment horizontal="center" vertical="center" wrapText="1"/>
    </xf>
    <xf numFmtId="0" fontId="26" fillId="0" borderId="17" xfId="10" applyFont="1" applyBorder="1" applyAlignment="1">
      <alignment horizontal="center" vertical="center" wrapText="1"/>
    </xf>
    <xf numFmtId="0" fontId="30" fillId="0" borderId="21" xfId="10" applyFont="1" applyBorder="1" applyAlignment="1">
      <alignment horizontal="left" wrapText="1"/>
    </xf>
    <xf numFmtId="0" fontId="21" fillId="0" borderId="43" xfId="10" applyFont="1" applyBorder="1" applyAlignment="1">
      <alignment horizontal="left" wrapText="1"/>
    </xf>
    <xf numFmtId="0" fontId="21" fillId="0" borderId="44" xfId="10" applyFont="1" applyBorder="1" applyAlignment="1">
      <alignment horizontal="left" wrapText="1"/>
    </xf>
    <xf numFmtId="0" fontId="21" fillId="0" borderId="17" xfId="10" applyFont="1" applyBorder="1" applyAlignment="1">
      <alignment horizontal="center" vertical="center" wrapText="1"/>
    </xf>
    <xf numFmtId="0" fontId="21" fillId="0" borderId="40" xfId="10" applyFont="1" applyBorder="1" applyAlignment="1">
      <alignment horizontal="center" vertical="center" wrapText="1"/>
    </xf>
    <xf numFmtId="1" fontId="21" fillId="0" borderId="40" xfId="10" applyNumberFormat="1" applyFont="1" applyBorder="1" applyAlignment="1">
      <alignment horizontal="center" wrapText="1"/>
    </xf>
    <xf numFmtId="0" fontId="21" fillId="0" borderId="40" xfId="10" applyFont="1" applyBorder="1" applyAlignment="1">
      <alignment horizontal="center" wrapText="1"/>
    </xf>
    <xf numFmtId="1" fontId="21" fillId="0" borderId="40" xfId="10" applyNumberFormat="1" applyFont="1" applyBorder="1" applyAlignment="1">
      <alignment horizontal="center" vertical="center" wrapText="1"/>
    </xf>
    <xf numFmtId="0" fontId="21" fillId="0" borderId="44" xfId="10" applyFont="1" applyBorder="1" applyAlignment="1">
      <alignment horizontal="left" vertical="center" wrapText="1"/>
    </xf>
    <xf numFmtId="0" fontId="26" fillId="0" borderId="45" xfId="10" applyFont="1" applyBorder="1" applyAlignment="1">
      <alignment horizontal="left" vertical="center" wrapText="1"/>
    </xf>
    <xf numFmtId="0" fontId="12" fillId="0" borderId="21" xfId="10" applyFont="1" applyBorder="1" applyAlignment="1">
      <alignment horizontal="left" vertical="center" wrapText="1"/>
    </xf>
    <xf numFmtId="0" fontId="43" fillId="0" borderId="21" xfId="10" applyFont="1" applyBorder="1" applyAlignment="1">
      <alignment horizontal="left" wrapText="1"/>
    </xf>
    <xf numFmtId="0" fontId="21" fillId="0" borderId="17" xfId="38" applyFont="1" applyBorder="1" applyAlignment="1">
      <alignment horizontal="center" vertical="center" wrapText="1"/>
    </xf>
    <xf numFmtId="1" fontId="26" fillId="0" borderId="40" xfId="10" applyNumberFormat="1" applyFont="1" applyBorder="1" applyAlignment="1">
      <alignment horizontal="center" vertical="center" wrapText="1"/>
    </xf>
    <xf numFmtId="0" fontId="44" fillId="0" borderId="21" xfId="10" applyFont="1" applyBorder="1" applyAlignment="1">
      <alignment horizontal="left" vertical="center" wrapText="1"/>
    </xf>
    <xf numFmtId="0" fontId="12" fillId="0" borderId="40" xfId="10" applyFont="1" applyBorder="1" applyAlignment="1">
      <alignment horizontal="center" vertical="center" wrapText="1"/>
    </xf>
    <xf numFmtId="0" fontId="12" fillId="0" borderId="40" xfId="10" applyFont="1" applyBorder="1" applyAlignment="1">
      <alignment horizontal="center" vertical="center"/>
    </xf>
    <xf numFmtId="0" fontId="46" fillId="10" borderId="40" xfId="10" applyFont="1" applyFill="1" applyBorder="1" applyAlignment="1">
      <alignment horizontal="center" vertical="center" wrapText="1"/>
    </xf>
    <xf numFmtId="0" fontId="45" fillId="0" borderId="40" xfId="10" applyFont="1" applyBorder="1" applyAlignment="1">
      <alignment horizontal="center" vertical="center" wrapText="1"/>
    </xf>
    <xf numFmtId="0" fontId="12" fillId="0" borderId="17" xfId="10" applyFont="1" applyBorder="1" applyAlignment="1">
      <alignment horizontal="center" vertical="center" wrapText="1"/>
    </xf>
    <xf numFmtId="0" fontId="26" fillId="7" borderId="31" xfId="0" applyFont="1" applyFill="1" applyBorder="1" applyAlignment="1">
      <alignment horizontal="center" vertical="center" wrapText="1"/>
    </xf>
    <xf numFmtId="0" fontId="12" fillId="0" borderId="21" xfId="10" applyFont="1" applyBorder="1" applyAlignment="1">
      <alignment horizontal="left" wrapText="1"/>
    </xf>
    <xf numFmtId="0" fontId="2" fillId="2" borderId="40" xfId="10" applyFill="1" applyBorder="1" applyAlignment="1">
      <alignment wrapText="1"/>
    </xf>
    <xf numFmtId="0" fontId="45" fillId="8" borderId="40" xfId="10" applyFont="1" applyFill="1" applyBorder="1" applyAlignment="1">
      <alignment horizontal="center" vertical="center" wrapText="1"/>
    </xf>
    <xf numFmtId="0" fontId="2" fillId="0" borderId="40" xfId="10" applyBorder="1" applyAlignment="1">
      <alignment horizontal="center" vertical="center" wrapText="1"/>
    </xf>
    <xf numFmtId="1" fontId="13" fillId="0" borderId="40" xfId="10" applyNumberFormat="1" applyFont="1" applyBorder="1" applyAlignment="1">
      <alignment horizontal="center" vertical="center" wrapText="1"/>
    </xf>
    <xf numFmtId="1" fontId="2" fillId="0" borderId="40" xfId="10" applyNumberFormat="1" applyBorder="1" applyAlignment="1">
      <alignment horizontal="center" vertical="center" wrapText="1"/>
    </xf>
    <xf numFmtId="0" fontId="2" fillId="0" borderId="40" xfId="10" applyBorder="1" applyAlignment="1">
      <alignment horizontal="left" vertical="center" wrapText="1"/>
    </xf>
    <xf numFmtId="0" fontId="26" fillId="8" borderId="46" xfId="0" applyFont="1" applyFill="1" applyBorder="1" applyAlignment="1">
      <alignment horizontal="left" vertical="center"/>
    </xf>
    <xf numFmtId="0" fontId="12" fillId="8" borderId="47" xfId="10" applyFont="1" applyFill="1" applyBorder="1" applyAlignment="1">
      <alignment horizontal="left" vertical="center" wrapText="1"/>
    </xf>
    <xf numFmtId="0" fontId="12" fillId="0" borderId="48" xfId="10" applyFont="1" applyBorder="1" applyAlignment="1">
      <alignment horizontal="left" vertical="center" wrapText="1"/>
    </xf>
    <xf numFmtId="0" fontId="12" fillId="0" borderId="49" xfId="10" applyFont="1" applyBorder="1" applyAlignment="1">
      <alignment horizontal="center" vertical="center" wrapText="1"/>
    </xf>
    <xf numFmtId="0" fontId="45" fillId="0" borderId="49" xfId="10" applyFont="1" applyBorder="1" applyAlignment="1">
      <alignment horizontal="center" vertical="center" wrapText="1"/>
    </xf>
    <xf numFmtId="0" fontId="12" fillId="0" borderId="50" xfId="10" applyFont="1" applyBorder="1" applyAlignment="1">
      <alignment horizontal="center" vertical="center" wrapText="1"/>
    </xf>
    <xf numFmtId="165" fontId="2" fillId="2" borderId="27" xfId="0" applyNumberFormat="1" applyFont="1" applyFill="1" applyBorder="1" applyAlignment="1" applyProtection="1">
      <alignment horizontal="center"/>
      <protection locked="0"/>
    </xf>
    <xf numFmtId="0" fontId="13" fillId="2" borderId="24" xfId="0" applyFont="1" applyFill="1" applyBorder="1" applyAlignment="1">
      <alignment horizontal="center" vertical="center" wrapText="1"/>
    </xf>
    <xf numFmtId="0" fontId="13" fillId="2" borderId="32" xfId="0" applyFont="1" applyFill="1" applyBorder="1" applyAlignment="1">
      <alignment horizontal="center" vertical="center"/>
    </xf>
    <xf numFmtId="0" fontId="13" fillId="2" borderId="32" xfId="0" applyFont="1" applyFill="1" applyBorder="1" applyAlignment="1">
      <alignment horizontal="center"/>
    </xf>
    <xf numFmtId="1" fontId="24" fillId="2" borderId="22" xfId="0" applyNumberFormat="1" applyFont="1" applyFill="1" applyBorder="1" applyAlignment="1">
      <alignment horizontal="center" vertical="center" shrinkToFit="1"/>
    </xf>
    <xf numFmtId="0" fontId="17" fillId="0" borderId="51" xfId="0" applyFont="1" applyBorder="1" applyAlignment="1" applyProtection="1">
      <alignment horizontal="center" vertical="center" wrapText="1"/>
      <protection locked="0"/>
    </xf>
    <xf numFmtId="0" fontId="8" fillId="0" borderId="0" xfId="0" applyFont="1" applyAlignment="1">
      <alignment horizontal="left" vertical="center" wrapText="1"/>
    </xf>
    <xf numFmtId="0" fontId="0" fillId="0" borderId="0" xfId="0" applyAlignment="1">
      <alignment horizontal="left" wrapText="1"/>
    </xf>
    <xf numFmtId="0" fontId="0" fillId="0" borderId="0" xfId="0"/>
    <xf numFmtId="0" fontId="4" fillId="5" borderId="33"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6" borderId="41"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42" xfId="0" applyFont="1" applyFill="1" applyBorder="1" applyAlignment="1">
      <alignment horizontal="center" vertical="center" wrapText="1"/>
    </xf>
    <xf numFmtId="0" fontId="48" fillId="0" borderId="39" xfId="0" applyFont="1" applyBorder="1" applyAlignment="1">
      <alignment horizontal="center" wrapText="1"/>
    </xf>
  </cellXfs>
  <cellStyles count="42">
    <cellStyle name="Comma 2" xfId="28" xr:uid="{00000000-0005-0000-0000-000000000000}"/>
    <cellStyle name="Currency" xfId="1" builtinId="4"/>
    <cellStyle name="Currency 10 3" xfId="33" xr:uid="{00000000-0005-0000-0000-000002000000}"/>
    <cellStyle name="Currency 17" xfId="5" xr:uid="{00000000-0005-0000-0000-000003000000}"/>
    <cellStyle name="Currency 5" xfId="41" xr:uid="{555D3E29-31C8-498D-8125-CE7B19F964E6}"/>
    <cellStyle name="Currency 6" xfId="7" xr:uid="{00000000-0005-0000-0000-000004000000}"/>
    <cellStyle name="Hyperlink 2" xfId="35" xr:uid="{8EA33728-257E-4757-918D-D63EAF11ADE6}"/>
    <cellStyle name="Normal" xfId="0" builtinId="0"/>
    <cellStyle name="Normal 10" xfId="4" xr:uid="{00000000-0005-0000-0000-000006000000}"/>
    <cellStyle name="Normal 11" xfId="30" xr:uid="{00000000-0005-0000-0000-000007000000}"/>
    <cellStyle name="Normal 12" xfId="22" xr:uid="{00000000-0005-0000-0000-000008000000}"/>
    <cellStyle name="Normal 2" xfId="37" xr:uid="{183E1960-20A2-47AA-A7A5-46DF9FDAF314}"/>
    <cellStyle name="Normal 2 14" xfId="6" xr:uid="{00000000-0005-0000-0000-000009000000}"/>
    <cellStyle name="Normal 2 2" xfId="34" xr:uid="{7579D4B0-01B9-41C9-88E8-349BDC98F372}"/>
    <cellStyle name="Normal 2 4" xfId="15" xr:uid="{00000000-0005-0000-0000-00000A000000}"/>
    <cellStyle name="Normal 2 5" xfId="16" xr:uid="{00000000-0005-0000-0000-00000B000000}"/>
    <cellStyle name="Normal 20" xfId="12" xr:uid="{00000000-0005-0000-0000-00000C000000}"/>
    <cellStyle name="Normal 22" xfId="13" xr:uid="{00000000-0005-0000-0000-00000D000000}"/>
    <cellStyle name="Normal 23" xfId="21" xr:uid="{00000000-0005-0000-0000-00000E000000}"/>
    <cellStyle name="Normal 25" xfId="14" xr:uid="{00000000-0005-0000-0000-00000F000000}"/>
    <cellStyle name="Normal 26" xfId="31" xr:uid="{00000000-0005-0000-0000-000010000000}"/>
    <cellStyle name="Normal 3" xfId="10" xr:uid="{00000000-0005-0000-0000-000011000000}"/>
    <cellStyle name="Normal 3 3" xfId="38" xr:uid="{B6A3BC8E-50C1-4626-BA25-759254C30EEB}"/>
    <cellStyle name="Normal 3 5" xfId="36" xr:uid="{CC85905E-16FB-4CEA-AC77-607A1A294663}"/>
    <cellStyle name="Normal 4" xfId="40" xr:uid="{FCA1FB37-4272-4AE7-85A1-D54D3A5B4447}"/>
    <cellStyle name="Normal 42" xfId="8" xr:uid="{00000000-0005-0000-0000-000012000000}"/>
    <cellStyle name="Normal 43" xfId="17" xr:uid="{00000000-0005-0000-0000-000013000000}"/>
    <cellStyle name="Normal 46" xfId="18" xr:uid="{00000000-0005-0000-0000-000014000000}"/>
    <cellStyle name="Normal 47" xfId="19" xr:uid="{00000000-0005-0000-0000-000015000000}"/>
    <cellStyle name="Normal 48" xfId="23" xr:uid="{00000000-0005-0000-0000-000016000000}"/>
    <cellStyle name="Normal 49" xfId="25" xr:uid="{00000000-0005-0000-0000-000017000000}"/>
    <cellStyle name="Normal 5" xfId="39" xr:uid="{5F19221E-4F25-47D5-8170-2CF119118E04}"/>
    <cellStyle name="Normal 52" xfId="26" xr:uid="{00000000-0005-0000-0000-000018000000}"/>
    <cellStyle name="Normal 6" xfId="11" xr:uid="{00000000-0005-0000-0000-000019000000}"/>
    <cellStyle name="Normal 61" xfId="9" xr:uid="{00000000-0005-0000-0000-00001A000000}"/>
    <cellStyle name="Normal 64" xfId="24" xr:uid="{00000000-0005-0000-0000-00001B000000}"/>
    <cellStyle name="Normal 65" xfId="20" xr:uid="{00000000-0005-0000-0000-00001C000000}"/>
    <cellStyle name="Normal 7" xfId="32" xr:uid="{00000000-0005-0000-0000-00001D000000}"/>
    <cellStyle name="Normal 72" xfId="2" xr:uid="{00000000-0005-0000-0000-00001E000000}"/>
    <cellStyle name="Normal 8" xfId="27" xr:uid="{00000000-0005-0000-0000-00001F000000}"/>
    <cellStyle name="Normal 9" xfId="29" xr:uid="{00000000-0005-0000-0000-000020000000}"/>
    <cellStyle name="Percent 2" xfId="3" xr:uid="{00000000-0005-0000-0000-000022000000}"/>
  </cellStyles>
  <dxfs count="0"/>
  <tableStyles count="0" defaultTableStyle="TableStyleMedium2" defaultPivotStyle="PivotStyleLight16"/>
  <colors>
    <mruColors>
      <color rgb="FF71DAFF"/>
      <color rgb="FFFFFF66"/>
      <color rgb="FFF2F2F2"/>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gi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160</xdr:row>
      <xdr:rowOff>0</xdr:rowOff>
    </xdr:from>
    <xdr:ext cx="142875" cy="171450"/>
    <xdr:pic>
      <xdr:nvPicPr>
        <xdr:cNvPr id="2" name="image4.png">
          <a:extLst>
            <a:ext uri="{FF2B5EF4-FFF2-40B4-BE49-F238E27FC236}">
              <a16:creationId xmlns:a16="http://schemas.microsoft.com/office/drawing/2014/main" id="{EF8FDB88-B21A-413F-B838-339A308A62FD}"/>
            </a:ext>
          </a:extLst>
        </xdr:cNvPr>
        <xdr:cNvPicPr preferRelativeResize="0"/>
      </xdr:nvPicPr>
      <xdr:blipFill>
        <a:blip xmlns:r="http://schemas.openxmlformats.org/officeDocument/2006/relationships" r:embed="rId1" cstate="print"/>
        <a:stretch>
          <a:fillRect/>
        </a:stretch>
      </xdr:blipFill>
      <xdr:spPr>
        <a:xfrm>
          <a:off x="3017520" y="74858880"/>
          <a:ext cx="142875" cy="171450"/>
        </a:xfrm>
        <a:prstGeom prst="rect">
          <a:avLst/>
        </a:prstGeom>
        <a:noFill/>
      </xdr:spPr>
    </xdr:pic>
    <xdr:clientData fLocksWithSheet="0"/>
  </xdr:oneCellAnchor>
  <xdr:oneCellAnchor>
    <xdr:from>
      <xdr:col>1</xdr:col>
      <xdr:colOff>0</xdr:colOff>
      <xdr:row>160</xdr:row>
      <xdr:rowOff>0</xdr:rowOff>
    </xdr:from>
    <xdr:ext cx="142875" cy="171450"/>
    <xdr:pic>
      <xdr:nvPicPr>
        <xdr:cNvPr id="3" name="image4.png">
          <a:extLst>
            <a:ext uri="{FF2B5EF4-FFF2-40B4-BE49-F238E27FC236}">
              <a16:creationId xmlns:a16="http://schemas.microsoft.com/office/drawing/2014/main" id="{EE10011D-20E1-4594-89CA-C92BC72B3784}"/>
            </a:ext>
          </a:extLst>
        </xdr:cNvPr>
        <xdr:cNvPicPr preferRelativeResize="0"/>
      </xdr:nvPicPr>
      <xdr:blipFill>
        <a:blip xmlns:r="http://schemas.openxmlformats.org/officeDocument/2006/relationships" r:embed="rId1" cstate="print"/>
        <a:stretch>
          <a:fillRect/>
        </a:stretch>
      </xdr:blipFill>
      <xdr:spPr>
        <a:xfrm>
          <a:off x="3017520" y="74858880"/>
          <a:ext cx="142875" cy="171450"/>
        </a:xfrm>
        <a:prstGeom prst="rect">
          <a:avLst/>
        </a:prstGeom>
        <a:noFill/>
      </xdr:spPr>
    </xdr:pic>
    <xdr:clientData fLocksWithSheet="0"/>
  </xdr:oneCellAnchor>
  <xdr:oneCellAnchor>
    <xdr:from>
      <xdr:col>1</xdr:col>
      <xdr:colOff>0</xdr:colOff>
      <xdr:row>227</xdr:row>
      <xdr:rowOff>0</xdr:rowOff>
    </xdr:from>
    <xdr:ext cx="142875" cy="171450"/>
    <xdr:pic>
      <xdr:nvPicPr>
        <xdr:cNvPr id="4" name="image4.png">
          <a:extLst>
            <a:ext uri="{FF2B5EF4-FFF2-40B4-BE49-F238E27FC236}">
              <a16:creationId xmlns:a16="http://schemas.microsoft.com/office/drawing/2014/main" id="{46352E2A-5776-425B-914E-F0DECD5C93C6}"/>
            </a:ext>
          </a:extLst>
        </xdr:cNvPr>
        <xdr:cNvPicPr preferRelativeResize="0"/>
      </xdr:nvPicPr>
      <xdr:blipFill>
        <a:blip xmlns:r="http://schemas.openxmlformats.org/officeDocument/2006/relationships" r:embed="rId1" cstate="print"/>
        <a:stretch>
          <a:fillRect/>
        </a:stretch>
      </xdr:blipFill>
      <xdr:spPr>
        <a:xfrm>
          <a:off x="3017520" y="100766880"/>
          <a:ext cx="142875" cy="171450"/>
        </a:xfrm>
        <a:prstGeom prst="rect">
          <a:avLst/>
        </a:prstGeom>
        <a:noFill/>
      </xdr:spPr>
    </xdr:pic>
    <xdr:clientData fLocksWithSheet="0"/>
  </xdr:oneCellAnchor>
  <xdr:oneCellAnchor>
    <xdr:from>
      <xdr:col>1</xdr:col>
      <xdr:colOff>0</xdr:colOff>
      <xdr:row>227</xdr:row>
      <xdr:rowOff>0</xdr:rowOff>
    </xdr:from>
    <xdr:ext cx="142875" cy="171450"/>
    <xdr:pic>
      <xdr:nvPicPr>
        <xdr:cNvPr id="5" name="image4.png">
          <a:extLst>
            <a:ext uri="{FF2B5EF4-FFF2-40B4-BE49-F238E27FC236}">
              <a16:creationId xmlns:a16="http://schemas.microsoft.com/office/drawing/2014/main" id="{901680B3-0A1A-4FC7-9D51-D1D0500AAAFC}"/>
            </a:ext>
          </a:extLst>
        </xdr:cNvPr>
        <xdr:cNvPicPr preferRelativeResize="0"/>
      </xdr:nvPicPr>
      <xdr:blipFill>
        <a:blip xmlns:r="http://schemas.openxmlformats.org/officeDocument/2006/relationships" r:embed="rId1" cstate="print"/>
        <a:stretch>
          <a:fillRect/>
        </a:stretch>
      </xdr:blipFill>
      <xdr:spPr>
        <a:xfrm>
          <a:off x="3017520" y="100766880"/>
          <a:ext cx="142875" cy="171450"/>
        </a:xfrm>
        <a:prstGeom prst="rect">
          <a:avLst/>
        </a:prstGeom>
        <a:noFill/>
      </xdr:spPr>
    </xdr:pic>
    <xdr:clientData fLocksWithSheet="0"/>
  </xdr:oneCellAnchor>
  <xdr:oneCellAnchor>
    <xdr:from>
      <xdr:col>1</xdr:col>
      <xdr:colOff>0</xdr:colOff>
      <xdr:row>319</xdr:row>
      <xdr:rowOff>0</xdr:rowOff>
    </xdr:from>
    <xdr:ext cx="142875" cy="171450"/>
    <xdr:pic>
      <xdr:nvPicPr>
        <xdr:cNvPr id="6" name="image4.png">
          <a:extLst>
            <a:ext uri="{FF2B5EF4-FFF2-40B4-BE49-F238E27FC236}">
              <a16:creationId xmlns:a16="http://schemas.microsoft.com/office/drawing/2014/main" id="{D8B93AD0-816F-4B05-969D-D6B3BB008048}"/>
            </a:ext>
          </a:extLst>
        </xdr:cNvPr>
        <xdr:cNvPicPr preferRelativeResize="0"/>
      </xdr:nvPicPr>
      <xdr:blipFill>
        <a:blip xmlns:r="http://schemas.openxmlformats.org/officeDocument/2006/relationships" r:embed="rId1" cstate="print"/>
        <a:stretch>
          <a:fillRect/>
        </a:stretch>
      </xdr:blipFill>
      <xdr:spPr>
        <a:xfrm>
          <a:off x="3017520" y="135780780"/>
          <a:ext cx="142875" cy="171450"/>
        </a:xfrm>
        <a:prstGeom prst="rect">
          <a:avLst/>
        </a:prstGeom>
        <a:noFill/>
      </xdr:spPr>
    </xdr:pic>
    <xdr:clientData fLocksWithSheet="0"/>
  </xdr:oneCellAnchor>
  <xdr:oneCellAnchor>
    <xdr:from>
      <xdr:col>1</xdr:col>
      <xdr:colOff>0</xdr:colOff>
      <xdr:row>319</xdr:row>
      <xdr:rowOff>0</xdr:rowOff>
    </xdr:from>
    <xdr:ext cx="142875" cy="171450"/>
    <xdr:pic>
      <xdr:nvPicPr>
        <xdr:cNvPr id="7" name="image4.png">
          <a:extLst>
            <a:ext uri="{FF2B5EF4-FFF2-40B4-BE49-F238E27FC236}">
              <a16:creationId xmlns:a16="http://schemas.microsoft.com/office/drawing/2014/main" id="{EFC94AE8-961A-4713-87E6-40BE16E21CD2}"/>
            </a:ext>
          </a:extLst>
        </xdr:cNvPr>
        <xdr:cNvPicPr preferRelativeResize="0"/>
      </xdr:nvPicPr>
      <xdr:blipFill>
        <a:blip xmlns:r="http://schemas.openxmlformats.org/officeDocument/2006/relationships" r:embed="rId1" cstate="print"/>
        <a:stretch>
          <a:fillRect/>
        </a:stretch>
      </xdr:blipFill>
      <xdr:spPr>
        <a:xfrm>
          <a:off x="3017520" y="135780780"/>
          <a:ext cx="142875" cy="171450"/>
        </a:xfrm>
        <a:prstGeom prst="rect">
          <a:avLst/>
        </a:prstGeom>
        <a:noFill/>
      </xdr:spPr>
    </xdr:pic>
    <xdr:clientData fLocksWithSheet="0"/>
  </xdr:oneCellAnchor>
  <xdr:oneCellAnchor>
    <xdr:from>
      <xdr:col>1</xdr:col>
      <xdr:colOff>0</xdr:colOff>
      <xdr:row>138</xdr:row>
      <xdr:rowOff>0</xdr:rowOff>
    </xdr:from>
    <xdr:ext cx="142875" cy="171450"/>
    <xdr:pic>
      <xdr:nvPicPr>
        <xdr:cNvPr id="8" name="image4.png">
          <a:extLst>
            <a:ext uri="{FF2B5EF4-FFF2-40B4-BE49-F238E27FC236}">
              <a16:creationId xmlns:a16="http://schemas.microsoft.com/office/drawing/2014/main" id="{6517699E-9AEE-4751-B47E-54124D4F72DE}"/>
            </a:ext>
          </a:extLst>
        </xdr:cNvPr>
        <xdr:cNvPicPr preferRelativeResize="0"/>
      </xdr:nvPicPr>
      <xdr:blipFill>
        <a:blip xmlns:r="http://schemas.openxmlformats.org/officeDocument/2006/relationships" r:embed="rId1" cstate="print"/>
        <a:stretch>
          <a:fillRect/>
        </a:stretch>
      </xdr:blipFill>
      <xdr:spPr>
        <a:xfrm>
          <a:off x="3017520" y="64038480"/>
          <a:ext cx="142875" cy="171450"/>
        </a:xfrm>
        <a:prstGeom prst="rect">
          <a:avLst/>
        </a:prstGeom>
        <a:noFill/>
      </xdr:spPr>
    </xdr:pic>
    <xdr:clientData fLocksWithSheet="0"/>
  </xdr:oneCellAnchor>
  <xdr:oneCellAnchor>
    <xdr:from>
      <xdr:col>1</xdr:col>
      <xdr:colOff>0</xdr:colOff>
      <xdr:row>138</xdr:row>
      <xdr:rowOff>0</xdr:rowOff>
    </xdr:from>
    <xdr:ext cx="142875" cy="171450"/>
    <xdr:pic>
      <xdr:nvPicPr>
        <xdr:cNvPr id="9" name="image4.png">
          <a:extLst>
            <a:ext uri="{FF2B5EF4-FFF2-40B4-BE49-F238E27FC236}">
              <a16:creationId xmlns:a16="http://schemas.microsoft.com/office/drawing/2014/main" id="{FF562B9F-B90B-4810-9B5F-20178CD860D1}"/>
            </a:ext>
          </a:extLst>
        </xdr:cNvPr>
        <xdr:cNvPicPr preferRelativeResize="0"/>
      </xdr:nvPicPr>
      <xdr:blipFill>
        <a:blip xmlns:r="http://schemas.openxmlformats.org/officeDocument/2006/relationships" r:embed="rId1" cstate="print"/>
        <a:stretch>
          <a:fillRect/>
        </a:stretch>
      </xdr:blipFill>
      <xdr:spPr>
        <a:xfrm>
          <a:off x="3017520" y="64038480"/>
          <a:ext cx="142875" cy="171450"/>
        </a:xfrm>
        <a:prstGeom prst="rect">
          <a:avLst/>
        </a:prstGeom>
        <a:noFill/>
      </xdr:spPr>
    </xdr:pic>
    <xdr:clientData fLocksWithSheet="0"/>
  </xdr:oneCellAnchor>
  <xdr:oneCellAnchor>
    <xdr:from>
      <xdr:col>1</xdr:col>
      <xdr:colOff>0</xdr:colOff>
      <xdr:row>132</xdr:row>
      <xdr:rowOff>0</xdr:rowOff>
    </xdr:from>
    <xdr:ext cx="95250" cy="114300"/>
    <xdr:pic>
      <xdr:nvPicPr>
        <xdr:cNvPr id="10" name="image3.gif">
          <a:extLst>
            <a:ext uri="{FF2B5EF4-FFF2-40B4-BE49-F238E27FC236}">
              <a16:creationId xmlns:a16="http://schemas.microsoft.com/office/drawing/2014/main" id="{E6563735-D934-449F-9879-EEAE11B1A258}"/>
            </a:ext>
          </a:extLst>
        </xdr:cNvPr>
        <xdr:cNvPicPr preferRelativeResize="0"/>
      </xdr:nvPicPr>
      <xdr:blipFill>
        <a:blip xmlns:r="http://schemas.openxmlformats.org/officeDocument/2006/relationships" r:embed="rId2" cstate="print"/>
        <a:stretch>
          <a:fillRect/>
        </a:stretch>
      </xdr:blipFill>
      <xdr:spPr>
        <a:xfrm>
          <a:off x="3017520" y="6274308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11" name="image3.gif">
          <a:extLst>
            <a:ext uri="{FF2B5EF4-FFF2-40B4-BE49-F238E27FC236}">
              <a16:creationId xmlns:a16="http://schemas.microsoft.com/office/drawing/2014/main" id="{A7D06B6F-6C6B-4F43-8615-305968342D69}"/>
            </a:ext>
          </a:extLst>
        </xdr:cNvPr>
        <xdr:cNvPicPr preferRelativeResize="0"/>
      </xdr:nvPicPr>
      <xdr:blipFill>
        <a:blip xmlns:r="http://schemas.openxmlformats.org/officeDocument/2006/relationships" r:embed="rId2" cstate="print"/>
        <a:stretch>
          <a:fillRect/>
        </a:stretch>
      </xdr:blipFill>
      <xdr:spPr>
        <a:xfrm>
          <a:off x="3017520" y="62743080"/>
          <a:ext cx="95250" cy="114300"/>
        </a:xfrm>
        <a:prstGeom prst="rect">
          <a:avLst/>
        </a:prstGeom>
        <a:noFill/>
      </xdr:spPr>
    </xdr:pic>
    <xdr:clientData fLocksWithSheet="0"/>
  </xdr:oneCellAnchor>
  <xdr:oneCellAnchor>
    <xdr:from>
      <xdr:col>1</xdr:col>
      <xdr:colOff>0</xdr:colOff>
      <xdr:row>139</xdr:row>
      <xdr:rowOff>0</xdr:rowOff>
    </xdr:from>
    <xdr:ext cx="95250" cy="114300"/>
    <xdr:pic>
      <xdr:nvPicPr>
        <xdr:cNvPr id="12" name="image3.gif">
          <a:extLst>
            <a:ext uri="{FF2B5EF4-FFF2-40B4-BE49-F238E27FC236}">
              <a16:creationId xmlns:a16="http://schemas.microsoft.com/office/drawing/2014/main" id="{D873A6F2-AE6F-400C-B416-896D655E5C37}"/>
            </a:ext>
          </a:extLst>
        </xdr:cNvPr>
        <xdr:cNvPicPr preferRelativeResize="0"/>
      </xdr:nvPicPr>
      <xdr:blipFill>
        <a:blip xmlns:r="http://schemas.openxmlformats.org/officeDocument/2006/relationships" r:embed="rId2" cstate="print"/>
        <a:stretch>
          <a:fillRect/>
        </a:stretch>
      </xdr:blipFill>
      <xdr:spPr>
        <a:xfrm>
          <a:off x="3017520" y="64541400"/>
          <a:ext cx="95250" cy="114300"/>
        </a:xfrm>
        <a:prstGeom prst="rect">
          <a:avLst/>
        </a:prstGeom>
        <a:noFill/>
      </xdr:spPr>
    </xdr:pic>
    <xdr:clientData fLocksWithSheet="0"/>
  </xdr:oneCellAnchor>
  <xdr:oneCellAnchor>
    <xdr:from>
      <xdr:col>1</xdr:col>
      <xdr:colOff>0</xdr:colOff>
      <xdr:row>140</xdr:row>
      <xdr:rowOff>0</xdr:rowOff>
    </xdr:from>
    <xdr:ext cx="95250" cy="114300"/>
    <xdr:pic>
      <xdr:nvPicPr>
        <xdr:cNvPr id="13" name="image3.gif">
          <a:extLst>
            <a:ext uri="{FF2B5EF4-FFF2-40B4-BE49-F238E27FC236}">
              <a16:creationId xmlns:a16="http://schemas.microsoft.com/office/drawing/2014/main" id="{89FCC176-737E-4999-8FD8-965D4DCCA621}"/>
            </a:ext>
          </a:extLst>
        </xdr:cNvPr>
        <xdr:cNvPicPr preferRelativeResize="0"/>
      </xdr:nvPicPr>
      <xdr:blipFill>
        <a:blip xmlns:r="http://schemas.openxmlformats.org/officeDocument/2006/relationships" r:embed="rId2" cstate="print"/>
        <a:stretch>
          <a:fillRect/>
        </a:stretch>
      </xdr:blipFill>
      <xdr:spPr>
        <a:xfrm>
          <a:off x="3017520" y="65044320"/>
          <a:ext cx="95250" cy="114300"/>
        </a:xfrm>
        <a:prstGeom prst="rect">
          <a:avLst/>
        </a:prstGeom>
        <a:noFill/>
      </xdr:spPr>
    </xdr:pic>
    <xdr:clientData fLocksWithSheet="0"/>
  </xdr:oneCellAnchor>
  <xdr:oneCellAnchor>
    <xdr:from>
      <xdr:col>1</xdr:col>
      <xdr:colOff>0</xdr:colOff>
      <xdr:row>142</xdr:row>
      <xdr:rowOff>0</xdr:rowOff>
    </xdr:from>
    <xdr:ext cx="95250" cy="114300"/>
    <xdr:pic>
      <xdr:nvPicPr>
        <xdr:cNvPr id="14" name="image3.gif">
          <a:extLst>
            <a:ext uri="{FF2B5EF4-FFF2-40B4-BE49-F238E27FC236}">
              <a16:creationId xmlns:a16="http://schemas.microsoft.com/office/drawing/2014/main" id="{FFEB2EC5-DD0B-4315-8BAC-AD6CC667A2B9}"/>
            </a:ext>
          </a:extLst>
        </xdr:cNvPr>
        <xdr:cNvPicPr preferRelativeResize="0"/>
      </xdr:nvPicPr>
      <xdr:blipFill>
        <a:blip xmlns:r="http://schemas.openxmlformats.org/officeDocument/2006/relationships" r:embed="rId2" cstate="print"/>
        <a:stretch>
          <a:fillRect/>
        </a:stretch>
      </xdr:blipFill>
      <xdr:spPr>
        <a:xfrm>
          <a:off x="3017520" y="6611874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15" name="image3.gif">
          <a:extLst>
            <a:ext uri="{FF2B5EF4-FFF2-40B4-BE49-F238E27FC236}">
              <a16:creationId xmlns:a16="http://schemas.microsoft.com/office/drawing/2014/main" id="{E0247296-8F46-4766-92F3-770526F62B69}"/>
            </a:ext>
          </a:extLst>
        </xdr:cNvPr>
        <xdr:cNvPicPr preferRelativeResize="0"/>
      </xdr:nvPicPr>
      <xdr:blipFill>
        <a:blip xmlns:r="http://schemas.openxmlformats.org/officeDocument/2006/relationships" r:embed="rId2" cstate="print"/>
        <a:stretch>
          <a:fillRect/>
        </a:stretch>
      </xdr:blipFill>
      <xdr:spPr>
        <a:xfrm>
          <a:off x="3017520" y="64038480"/>
          <a:ext cx="95250" cy="114300"/>
        </a:xfrm>
        <a:prstGeom prst="rect">
          <a:avLst/>
        </a:prstGeom>
        <a:noFill/>
      </xdr:spPr>
    </xdr:pic>
    <xdr:clientData fLocksWithSheet="0"/>
  </xdr:oneCellAnchor>
  <xdr:oneCellAnchor>
    <xdr:from>
      <xdr:col>1</xdr:col>
      <xdr:colOff>0</xdr:colOff>
      <xdr:row>141</xdr:row>
      <xdr:rowOff>0</xdr:rowOff>
    </xdr:from>
    <xdr:ext cx="95250" cy="114300"/>
    <xdr:pic>
      <xdr:nvPicPr>
        <xdr:cNvPr id="16" name="image3.gif">
          <a:extLst>
            <a:ext uri="{FF2B5EF4-FFF2-40B4-BE49-F238E27FC236}">
              <a16:creationId xmlns:a16="http://schemas.microsoft.com/office/drawing/2014/main" id="{EDC62781-4FE0-462E-B001-CA32D56A2D42}"/>
            </a:ext>
          </a:extLst>
        </xdr:cNvPr>
        <xdr:cNvPicPr preferRelativeResize="0"/>
      </xdr:nvPicPr>
      <xdr:blipFill>
        <a:blip xmlns:r="http://schemas.openxmlformats.org/officeDocument/2006/relationships" r:embed="rId2" cstate="print"/>
        <a:stretch>
          <a:fillRect/>
        </a:stretch>
      </xdr:blipFill>
      <xdr:spPr>
        <a:xfrm>
          <a:off x="3017520" y="6554724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17" name="image2.png">
          <a:extLst>
            <a:ext uri="{FF2B5EF4-FFF2-40B4-BE49-F238E27FC236}">
              <a16:creationId xmlns:a16="http://schemas.microsoft.com/office/drawing/2014/main" id="{C7014446-85A1-4698-B209-A10505D11B38}"/>
            </a:ext>
          </a:extLst>
        </xdr:cNvPr>
        <xdr:cNvPicPr preferRelativeResize="0"/>
      </xdr:nvPicPr>
      <xdr:blipFill>
        <a:blip xmlns:r="http://schemas.openxmlformats.org/officeDocument/2006/relationships" r:embed="rId3" cstate="print"/>
        <a:stretch>
          <a:fillRect/>
        </a:stretch>
      </xdr:blipFill>
      <xdr:spPr>
        <a:xfrm>
          <a:off x="3017520" y="6274308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18" name="image2.png">
          <a:extLst>
            <a:ext uri="{FF2B5EF4-FFF2-40B4-BE49-F238E27FC236}">
              <a16:creationId xmlns:a16="http://schemas.microsoft.com/office/drawing/2014/main" id="{92CDD768-74F4-435B-8785-6026790D9280}"/>
            </a:ext>
          </a:extLst>
        </xdr:cNvPr>
        <xdr:cNvPicPr preferRelativeResize="0"/>
      </xdr:nvPicPr>
      <xdr:blipFill>
        <a:blip xmlns:r="http://schemas.openxmlformats.org/officeDocument/2006/relationships" r:embed="rId3" cstate="print"/>
        <a:stretch>
          <a:fillRect/>
        </a:stretch>
      </xdr:blipFill>
      <xdr:spPr>
        <a:xfrm>
          <a:off x="3017520" y="62743080"/>
          <a:ext cx="95250" cy="114300"/>
        </a:xfrm>
        <a:prstGeom prst="rect">
          <a:avLst/>
        </a:prstGeom>
        <a:noFill/>
      </xdr:spPr>
    </xdr:pic>
    <xdr:clientData fLocksWithSheet="0"/>
  </xdr:oneCellAnchor>
  <xdr:oneCellAnchor>
    <xdr:from>
      <xdr:col>1</xdr:col>
      <xdr:colOff>0</xdr:colOff>
      <xdr:row>139</xdr:row>
      <xdr:rowOff>0</xdr:rowOff>
    </xdr:from>
    <xdr:ext cx="95250" cy="114300"/>
    <xdr:pic>
      <xdr:nvPicPr>
        <xdr:cNvPr id="19" name="image2.png">
          <a:extLst>
            <a:ext uri="{FF2B5EF4-FFF2-40B4-BE49-F238E27FC236}">
              <a16:creationId xmlns:a16="http://schemas.microsoft.com/office/drawing/2014/main" id="{68889CC4-99DB-4516-9A63-04444A051F55}"/>
            </a:ext>
          </a:extLst>
        </xdr:cNvPr>
        <xdr:cNvPicPr preferRelativeResize="0"/>
      </xdr:nvPicPr>
      <xdr:blipFill>
        <a:blip xmlns:r="http://schemas.openxmlformats.org/officeDocument/2006/relationships" r:embed="rId3" cstate="print"/>
        <a:stretch>
          <a:fillRect/>
        </a:stretch>
      </xdr:blipFill>
      <xdr:spPr>
        <a:xfrm>
          <a:off x="3017520" y="64541400"/>
          <a:ext cx="95250" cy="114300"/>
        </a:xfrm>
        <a:prstGeom prst="rect">
          <a:avLst/>
        </a:prstGeom>
        <a:noFill/>
      </xdr:spPr>
    </xdr:pic>
    <xdr:clientData fLocksWithSheet="0"/>
  </xdr:oneCellAnchor>
  <xdr:oneCellAnchor>
    <xdr:from>
      <xdr:col>1</xdr:col>
      <xdr:colOff>0</xdr:colOff>
      <xdr:row>140</xdr:row>
      <xdr:rowOff>0</xdr:rowOff>
    </xdr:from>
    <xdr:ext cx="95250" cy="114300"/>
    <xdr:pic>
      <xdr:nvPicPr>
        <xdr:cNvPr id="20" name="image2.png">
          <a:extLst>
            <a:ext uri="{FF2B5EF4-FFF2-40B4-BE49-F238E27FC236}">
              <a16:creationId xmlns:a16="http://schemas.microsoft.com/office/drawing/2014/main" id="{19855A10-C94A-4C68-A62E-EE240BAD255B}"/>
            </a:ext>
          </a:extLst>
        </xdr:cNvPr>
        <xdr:cNvPicPr preferRelativeResize="0"/>
      </xdr:nvPicPr>
      <xdr:blipFill>
        <a:blip xmlns:r="http://schemas.openxmlformats.org/officeDocument/2006/relationships" r:embed="rId3" cstate="print"/>
        <a:stretch>
          <a:fillRect/>
        </a:stretch>
      </xdr:blipFill>
      <xdr:spPr>
        <a:xfrm>
          <a:off x="3017520" y="65044320"/>
          <a:ext cx="95250" cy="114300"/>
        </a:xfrm>
        <a:prstGeom prst="rect">
          <a:avLst/>
        </a:prstGeom>
        <a:noFill/>
      </xdr:spPr>
    </xdr:pic>
    <xdr:clientData fLocksWithSheet="0"/>
  </xdr:oneCellAnchor>
  <xdr:oneCellAnchor>
    <xdr:from>
      <xdr:col>1</xdr:col>
      <xdr:colOff>0</xdr:colOff>
      <xdr:row>142</xdr:row>
      <xdr:rowOff>0</xdr:rowOff>
    </xdr:from>
    <xdr:ext cx="95250" cy="114300"/>
    <xdr:pic>
      <xdr:nvPicPr>
        <xdr:cNvPr id="21" name="image2.png">
          <a:extLst>
            <a:ext uri="{FF2B5EF4-FFF2-40B4-BE49-F238E27FC236}">
              <a16:creationId xmlns:a16="http://schemas.microsoft.com/office/drawing/2014/main" id="{83AAC298-A8F9-4B14-B39D-2B2DB92D5CCC}"/>
            </a:ext>
          </a:extLst>
        </xdr:cNvPr>
        <xdr:cNvPicPr preferRelativeResize="0"/>
      </xdr:nvPicPr>
      <xdr:blipFill>
        <a:blip xmlns:r="http://schemas.openxmlformats.org/officeDocument/2006/relationships" r:embed="rId3" cstate="print"/>
        <a:stretch>
          <a:fillRect/>
        </a:stretch>
      </xdr:blipFill>
      <xdr:spPr>
        <a:xfrm>
          <a:off x="3017520" y="6611874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2" name="image2.png">
          <a:extLst>
            <a:ext uri="{FF2B5EF4-FFF2-40B4-BE49-F238E27FC236}">
              <a16:creationId xmlns:a16="http://schemas.microsoft.com/office/drawing/2014/main" id="{1EFA8ED4-82AD-4E64-BFA7-480A0978171C}"/>
            </a:ext>
          </a:extLst>
        </xdr:cNvPr>
        <xdr:cNvPicPr preferRelativeResize="0"/>
      </xdr:nvPicPr>
      <xdr:blipFill>
        <a:blip xmlns:r="http://schemas.openxmlformats.org/officeDocument/2006/relationships" r:embed="rId3" cstate="print"/>
        <a:stretch>
          <a:fillRect/>
        </a:stretch>
      </xdr:blipFill>
      <xdr:spPr>
        <a:xfrm>
          <a:off x="3017520" y="64038480"/>
          <a:ext cx="95250" cy="114300"/>
        </a:xfrm>
        <a:prstGeom prst="rect">
          <a:avLst/>
        </a:prstGeom>
        <a:noFill/>
      </xdr:spPr>
    </xdr:pic>
    <xdr:clientData fLocksWithSheet="0"/>
  </xdr:oneCellAnchor>
  <xdr:oneCellAnchor>
    <xdr:from>
      <xdr:col>1</xdr:col>
      <xdr:colOff>0</xdr:colOff>
      <xdr:row>141</xdr:row>
      <xdr:rowOff>0</xdr:rowOff>
    </xdr:from>
    <xdr:ext cx="95250" cy="114300"/>
    <xdr:pic>
      <xdr:nvPicPr>
        <xdr:cNvPr id="23" name="image2.png">
          <a:extLst>
            <a:ext uri="{FF2B5EF4-FFF2-40B4-BE49-F238E27FC236}">
              <a16:creationId xmlns:a16="http://schemas.microsoft.com/office/drawing/2014/main" id="{4703E536-F518-4C03-9E88-037AE367965C}"/>
            </a:ext>
          </a:extLst>
        </xdr:cNvPr>
        <xdr:cNvPicPr preferRelativeResize="0"/>
      </xdr:nvPicPr>
      <xdr:blipFill>
        <a:blip xmlns:r="http://schemas.openxmlformats.org/officeDocument/2006/relationships" r:embed="rId3" cstate="print"/>
        <a:stretch>
          <a:fillRect/>
        </a:stretch>
      </xdr:blipFill>
      <xdr:spPr>
        <a:xfrm>
          <a:off x="3017520" y="6554724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220" name="image3.gif">
          <a:extLst>
            <a:ext uri="{FF2B5EF4-FFF2-40B4-BE49-F238E27FC236}">
              <a16:creationId xmlns:a16="http://schemas.microsoft.com/office/drawing/2014/main" id="{85DAA042-A144-4FDB-8A75-799D4999848F}"/>
            </a:ext>
          </a:extLst>
        </xdr:cNvPr>
        <xdr:cNvPicPr preferRelativeResize="0"/>
      </xdr:nvPicPr>
      <xdr:blipFill>
        <a:blip xmlns:r="http://schemas.openxmlformats.org/officeDocument/2006/relationships" r:embed="rId2" cstate="print"/>
        <a:stretch>
          <a:fillRect/>
        </a:stretch>
      </xdr:blipFill>
      <xdr:spPr>
        <a:xfrm>
          <a:off x="998220" y="7504938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221" name="image3.gif">
          <a:extLst>
            <a:ext uri="{FF2B5EF4-FFF2-40B4-BE49-F238E27FC236}">
              <a16:creationId xmlns:a16="http://schemas.microsoft.com/office/drawing/2014/main" id="{6F0DDC06-7078-453E-9834-4463A63A246B}"/>
            </a:ext>
          </a:extLst>
        </xdr:cNvPr>
        <xdr:cNvPicPr preferRelativeResize="0"/>
      </xdr:nvPicPr>
      <xdr:blipFill>
        <a:blip xmlns:r="http://schemas.openxmlformats.org/officeDocument/2006/relationships" r:embed="rId2" cstate="print"/>
        <a:stretch>
          <a:fillRect/>
        </a:stretch>
      </xdr:blipFill>
      <xdr:spPr>
        <a:xfrm>
          <a:off x="998220" y="7504938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222" name="image2.png">
          <a:extLst>
            <a:ext uri="{FF2B5EF4-FFF2-40B4-BE49-F238E27FC236}">
              <a16:creationId xmlns:a16="http://schemas.microsoft.com/office/drawing/2014/main" id="{BD8FE837-749D-4DCE-858F-87C290B25066}"/>
            </a:ext>
          </a:extLst>
        </xdr:cNvPr>
        <xdr:cNvPicPr preferRelativeResize="0"/>
      </xdr:nvPicPr>
      <xdr:blipFill>
        <a:blip xmlns:r="http://schemas.openxmlformats.org/officeDocument/2006/relationships" r:embed="rId3" cstate="print"/>
        <a:stretch>
          <a:fillRect/>
        </a:stretch>
      </xdr:blipFill>
      <xdr:spPr>
        <a:xfrm>
          <a:off x="998220" y="75049380"/>
          <a:ext cx="95250" cy="114300"/>
        </a:xfrm>
        <a:prstGeom prst="rect">
          <a:avLst/>
        </a:prstGeom>
        <a:noFill/>
      </xdr:spPr>
    </xdr:pic>
    <xdr:clientData fLocksWithSheet="0"/>
  </xdr:oneCellAnchor>
  <xdr:oneCellAnchor>
    <xdr:from>
      <xdr:col>1</xdr:col>
      <xdr:colOff>0</xdr:colOff>
      <xdr:row>133</xdr:row>
      <xdr:rowOff>0</xdr:rowOff>
    </xdr:from>
    <xdr:ext cx="95250" cy="114300"/>
    <xdr:pic>
      <xdr:nvPicPr>
        <xdr:cNvPr id="223" name="image2.png">
          <a:extLst>
            <a:ext uri="{FF2B5EF4-FFF2-40B4-BE49-F238E27FC236}">
              <a16:creationId xmlns:a16="http://schemas.microsoft.com/office/drawing/2014/main" id="{275ED636-4BF1-4556-BB64-0BD6666C4B7E}"/>
            </a:ext>
          </a:extLst>
        </xdr:cNvPr>
        <xdr:cNvPicPr preferRelativeResize="0"/>
      </xdr:nvPicPr>
      <xdr:blipFill>
        <a:blip xmlns:r="http://schemas.openxmlformats.org/officeDocument/2006/relationships" r:embed="rId3" cstate="print"/>
        <a:stretch>
          <a:fillRect/>
        </a:stretch>
      </xdr:blipFill>
      <xdr:spPr>
        <a:xfrm>
          <a:off x="998220" y="75049380"/>
          <a:ext cx="95250" cy="114300"/>
        </a:xfrm>
        <a:prstGeom prst="rect">
          <a:avLst/>
        </a:prstGeom>
        <a:noFill/>
      </xdr:spPr>
    </xdr:pic>
    <xdr:clientData fLocksWithSheet="0"/>
  </xdr:oneCellAnchor>
  <xdr:oneCellAnchor>
    <xdr:from>
      <xdr:col>2</xdr:col>
      <xdr:colOff>0</xdr:colOff>
      <xdr:row>135</xdr:row>
      <xdr:rowOff>0</xdr:rowOff>
    </xdr:from>
    <xdr:ext cx="95250" cy="114300"/>
    <xdr:pic>
      <xdr:nvPicPr>
        <xdr:cNvPr id="224" name="pt1:r1:0:r1:0:pt1:s135">
          <a:extLst>
            <a:ext uri="{FF2B5EF4-FFF2-40B4-BE49-F238E27FC236}">
              <a16:creationId xmlns:a16="http://schemas.microsoft.com/office/drawing/2014/main" id="{DE9B3F85-9CF5-4BB7-9AE2-068292AA2B4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1880" y="75476100"/>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134</xdr:row>
      <xdr:rowOff>0</xdr:rowOff>
    </xdr:from>
    <xdr:ext cx="95250" cy="114300"/>
    <xdr:pic>
      <xdr:nvPicPr>
        <xdr:cNvPr id="225" name="pt1:r1:0:r1:0:pt1:s135">
          <a:extLst>
            <a:ext uri="{FF2B5EF4-FFF2-40B4-BE49-F238E27FC236}">
              <a16:creationId xmlns:a16="http://schemas.microsoft.com/office/drawing/2014/main" id="{69B80072-C53B-4051-AFC1-FA139DA2E88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1880" y="75300840"/>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135</xdr:row>
      <xdr:rowOff>0</xdr:rowOff>
    </xdr:from>
    <xdr:ext cx="95250" cy="114300"/>
    <xdr:pic>
      <xdr:nvPicPr>
        <xdr:cNvPr id="226" name="pt1:r1:0:r1:0:pt1:s135">
          <a:extLst>
            <a:ext uri="{FF2B5EF4-FFF2-40B4-BE49-F238E27FC236}">
              <a16:creationId xmlns:a16="http://schemas.microsoft.com/office/drawing/2014/main" id="{D0D09889-1493-40BE-AF80-CB547B9440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1880" y="75476100"/>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134</xdr:row>
      <xdr:rowOff>0</xdr:rowOff>
    </xdr:from>
    <xdr:ext cx="95250" cy="114300"/>
    <xdr:pic>
      <xdr:nvPicPr>
        <xdr:cNvPr id="227" name="pt1:r1:0:r1:0:pt1:s135">
          <a:extLst>
            <a:ext uri="{FF2B5EF4-FFF2-40B4-BE49-F238E27FC236}">
              <a16:creationId xmlns:a16="http://schemas.microsoft.com/office/drawing/2014/main" id="{72EEECF0-D08F-42B3-B0F0-63EF1B38327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1880" y="75300840"/>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0</xdr:colOff>
      <xdr:row>139</xdr:row>
      <xdr:rowOff>0</xdr:rowOff>
    </xdr:from>
    <xdr:ext cx="142875" cy="171450"/>
    <xdr:pic>
      <xdr:nvPicPr>
        <xdr:cNvPr id="228" name="image4.png">
          <a:extLst>
            <a:ext uri="{FF2B5EF4-FFF2-40B4-BE49-F238E27FC236}">
              <a16:creationId xmlns:a16="http://schemas.microsoft.com/office/drawing/2014/main" id="{D2808E2C-7EB0-46D8-B0BC-CF82ECA9B647}"/>
            </a:ext>
          </a:extLst>
        </xdr:cNvPr>
        <xdr:cNvPicPr preferRelativeResize="0"/>
      </xdr:nvPicPr>
      <xdr:blipFill>
        <a:blip xmlns:r="http://schemas.openxmlformats.org/officeDocument/2006/relationships" r:embed="rId1" cstate="print"/>
        <a:stretch>
          <a:fillRect/>
        </a:stretch>
      </xdr:blipFill>
      <xdr:spPr>
        <a:xfrm>
          <a:off x="998220" y="77510640"/>
          <a:ext cx="142875" cy="171450"/>
        </a:xfrm>
        <a:prstGeom prst="rect">
          <a:avLst/>
        </a:prstGeom>
        <a:noFill/>
      </xdr:spPr>
    </xdr:pic>
    <xdr:clientData fLocksWithSheet="0"/>
  </xdr:oneCellAnchor>
  <xdr:oneCellAnchor>
    <xdr:from>
      <xdr:col>1</xdr:col>
      <xdr:colOff>0</xdr:colOff>
      <xdr:row>139</xdr:row>
      <xdr:rowOff>0</xdr:rowOff>
    </xdr:from>
    <xdr:ext cx="142875" cy="171450"/>
    <xdr:pic>
      <xdr:nvPicPr>
        <xdr:cNvPr id="229" name="image4.png">
          <a:extLst>
            <a:ext uri="{FF2B5EF4-FFF2-40B4-BE49-F238E27FC236}">
              <a16:creationId xmlns:a16="http://schemas.microsoft.com/office/drawing/2014/main" id="{31039ACB-4CB5-40FD-82B6-9FE6043B4E23}"/>
            </a:ext>
          </a:extLst>
        </xdr:cNvPr>
        <xdr:cNvPicPr preferRelativeResize="0"/>
      </xdr:nvPicPr>
      <xdr:blipFill>
        <a:blip xmlns:r="http://schemas.openxmlformats.org/officeDocument/2006/relationships" r:embed="rId1" cstate="print"/>
        <a:stretch>
          <a:fillRect/>
        </a:stretch>
      </xdr:blipFill>
      <xdr:spPr>
        <a:xfrm>
          <a:off x="998220" y="77510640"/>
          <a:ext cx="142875" cy="171450"/>
        </a:xfrm>
        <a:prstGeom prst="rect">
          <a:avLst/>
        </a:prstGeom>
        <a:noFill/>
      </xdr:spPr>
    </xdr:pic>
    <xdr:clientData fLocksWithSheet="0"/>
  </xdr:oneCellAnchor>
  <xdr:oneCellAnchor>
    <xdr:from>
      <xdr:col>1</xdr:col>
      <xdr:colOff>0</xdr:colOff>
      <xdr:row>140</xdr:row>
      <xdr:rowOff>0</xdr:rowOff>
    </xdr:from>
    <xdr:ext cx="95250" cy="114300"/>
    <xdr:pic>
      <xdr:nvPicPr>
        <xdr:cNvPr id="230" name="image3.gif">
          <a:extLst>
            <a:ext uri="{FF2B5EF4-FFF2-40B4-BE49-F238E27FC236}">
              <a16:creationId xmlns:a16="http://schemas.microsoft.com/office/drawing/2014/main" id="{619D56BE-4370-41D6-B5D9-23A19ACD19CB}"/>
            </a:ext>
          </a:extLst>
        </xdr:cNvPr>
        <xdr:cNvPicPr preferRelativeResize="0"/>
      </xdr:nvPicPr>
      <xdr:blipFill>
        <a:blip xmlns:r="http://schemas.openxmlformats.org/officeDocument/2006/relationships" r:embed="rId2" cstate="print"/>
        <a:stretch>
          <a:fillRect/>
        </a:stretch>
      </xdr:blipFill>
      <xdr:spPr>
        <a:xfrm>
          <a:off x="998220" y="78181200"/>
          <a:ext cx="95250" cy="114300"/>
        </a:xfrm>
        <a:prstGeom prst="rect">
          <a:avLst/>
        </a:prstGeom>
        <a:noFill/>
      </xdr:spPr>
    </xdr:pic>
    <xdr:clientData fLocksWithSheet="0"/>
  </xdr:oneCellAnchor>
  <xdr:oneCellAnchor>
    <xdr:from>
      <xdr:col>1</xdr:col>
      <xdr:colOff>0</xdr:colOff>
      <xdr:row>140</xdr:row>
      <xdr:rowOff>0</xdr:rowOff>
    </xdr:from>
    <xdr:ext cx="95250" cy="114300"/>
    <xdr:pic>
      <xdr:nvPicPr>
        <xdr:cNvPr id="231" name="image3.gif">
          <a:extLst>
            <a:ext uri="{FF2B5EF4-FFF2-40B4-BE49-F238E27FC236}">
              <a16:creationId xmlns:a16="http://schemas.microsoft.com/office/drawing/2014/main" id="{E6269C0F-1120-4506-A860-12459FB792C4}"/>
            </a:ext>
          </a:extLst>
        </xdr:cNvPr>
        <xdr:cNvPicPr preferRelativeResize="0"/>
      </xdr:nvPicPr>
      <xdr:blipFill>
        <a:blip xmlns:r="http://schemas.openxmlformats.org/officeDocument/2006/relationships" r:embed="rId2" cstate="print"/>
        <a:stretch>
          <a:fillRect/>
        </a:stretch>
      </xdr:blipFill>
      <xdr:spPr>
        <a:xfrm>
          <a:off x="998220" y="78181200"/>
          <a:ext cx="95250" cy="114300"/>
        </a:xfrm>
        <a:prstGeom prst="rect">
          <a:avLst/>
        </a:prstGeom>
        <a:noFill/>
      </xdr:spPr>
    </xdr:pic>
    <xdr:clientData fLocksWithSheet="0"/>
  </xdr:oneCellAnchor>
  <xdr:oneCellAnchor>
    <xdr:from>
      <xdr:col>1</xdr:col>
      <xdr:colOff>0</xdr:colOff>
      <xdr:row>139</xdr:row>
      <xdr:rowOff>0</xdr:rowOff>
    </xdr:from>
    <xdr:ext cx="95250" cy="114300"/>
    <xdr:pic>
      <xdr:nvPicPr>
        <xdr:cNvPr id="232" name="image3.gif">
          <a:extLst>
            <a:ext uri="{FF2B5EF4-FFF2-40B4-BE49-F238E27FC236}">
              <a16:creationId xmlns:a16="http://schemas.microsoft.com/office/drawing/2014/main" id="{D5D1CC2C-7268-455E-80E2-4F28F15EFD77}"/>
            </a:ext>
          </a:extLst>
        </xdr:cNvPr>
        <xdr:cNvPicPr preferRelativeResize="0"/>
      </xdr:nvPicPr>
      <xdr:blipFill>
        <a:blip xmlns:r="http://schemas.openxmlformats.org/officeDocument/2006/relationships" r:embed="rId2" cstate="print"/>
        <a:stretch>
          <a:fillRect/>
        </a:stretch>
      </xdr:blipFill>
      <xdr:spPr>
        <a:xfrm>
          <a:off x="998220" y="77510640"/>
          <a:ext cx="95250" cy="114300"/>
        </a:xfrm>
        <a:prstGeom prst="rect">
          <a:avLst/>
        </a:prstGeom>
        <a:noFill/>
      </xdr:spPr>
    </xdr:pic>
    <xdr:clientData fLocksWithSheet="0"/>
  </xdr:oneCellAnchor>
  <xdr:oneCellAnchor>
    <xdr:from>
      <xdr:col>1</xdr:col>
      <xdr:colOff>0</xdr:colOff>
      <xdr:row>141</xdr:row>
      <xdr:rowOff>0</xdr:rowOff>
    </xdr:from>
    <xdr:ext cx="95250" cy="114300"/>
    <xdr:pic>
      <xdr:nvPicPr>
        <xdr:cNvPr id="233" name="image3.gif">
          <a:extLst>
            <a:ext uri="{FF2B5EF4-FFF2-40B4-BE49-F238E27FC236}">
              <a16:creationId xmlns:a16="http://schemas.microsoft.com/office/drawing/2014/main" id="{82F3BF3B-25F3-4F07-998C-FE3B20A03346}"/>
            </a:ext>
          </a:extLst>
        </xdr:cNvPr>
        <xdr:cNvPicPr preferRelativeResize="0"/>
      </xdr:nvPicPr>
      <xdr:blipFill>
        <a:blip xmlns:r="http://schemas.openxmlformats.org/officeDocument/2006/relationships" r:embed="rId2" cstate="print"/>
        <a:stretch>
          <a:fillRect/>
        </a:stretch>
      </xdr:blipFill>
      <xdr:spPr>
        <a:xfrm>
          <a:off x="998220" y="78851760"/>
          <a:ext cx="95250" cy="114300"/>
        </a:xfrm>
        <a:prstGeom prst="rect">
          <a:avLst/>
        </a:prstGeom>
        <a:noFill/>
      </xdr:spPr>
    </xdr:pic>
    <xdr:clientData fLocksWithSheet="0"/>
  </xdr:oneCellAnchor>
  <xdr:oneCellAnchor>
    <xdr:from>
      <xdr:col>1</xdr:col>
      <xdr:colOff>0</xdr:colOff>
      <xdr:row>140</xdr:row>
      <xdr:rowOff>0</xdr:rowOff>
    </xdr:from>
    <xdr:ext cx="95250" cy="114300"/>
    <xdr:pic>
      <xdr:nvPicPr>
        <xdr:cNvPr id="234" name="image2.png">
          <a:extLst>
            <a:ext uri="{FF2B5EF4-FFF2-40B4-BE49-F238E27FC236}">
              <a16:creationId xmlns:a16="http://schemas.microsoft.com/office/drawing/2014/main" id="{F0128B42-C40B-41E7-BFDD-7B4AB29A5F6F}"/>
            </a:ext>
          </a:extLst>
        </xdr:cNvPr>
        <xdr:cNvPicPr preferRelativeResize="0"/>
      </xdr:nvPicPr>
      <xdr:blipFill>
        <a:blip xmlns:r="http://schemas.openxmlformats.org/officeDocument/2006/relationships" r:embed="rId3" cstate="print"/>
        <a:stretch>
          <a:fillRect/>
        </a:stretch>
      </xdr:blipFill>
      <xdr:spPr>
        <a:xfrm>
          <a:off x="998220" y="78181200"/>
          <a:ext cx="95250" cy="114300"/>
        </a:xfrm>
        <a:prstGeom prst="rect">
          <a:avLst/>
        </a:prstGeom>
        <a:noFill/>
      </xdr:spPr>
    </xdr:pic>
    <xdr:clientData fLocksWithSheet="0"/>
  </xdr:oneCellAnchor>
  <xdr:oneCellAnchor>
    <xdr:from>
      <xdr:col>1</xdr:col>
      <xdr:colOff>0</xdr:colOff>
      <xdr:row>140</xdr:row>
      <xdr:rowOff>0</xdr:rowOff>
    </xdr:from>
    <xdr:ext cx="95250" cy="114300"/>
    <xdr:pic>
      <xdr:nvPicPr>
        <xdr:cNvPr id="235" name="image2.png">
          <a:extLst>
            <a:ext uri="{FF2B5EF4-FFF2-40B4-BE49-F238E27FC236}">
              <a16:creationId xmlns:a16="http://schemas.microsoft.com/office/drawing/2014/main" id="{DB71A23D-CC7B-419D-A126-7104FAE902AC}"/>
            </a:ext>
          </a:extLst>
        </xdr:cNvPr>
        <xdr:cNvPicPr preferRelativeResize="0"/>
      </xdr:nvPicPr>
      <xdr:blipFill>
        <a:blip xmlns:r="http://schemas.openxmlformats.org/officeDocument/2006/relationships" r:embed="rId3" cstate="print"/>
        <a:stretch>
          <a:fillRect/>
        </a:stretch>
      </xdr:blipFill>
      <xdr:spPr>
        <a:xfrm>
          <a:off x="998220" y="78181200"/>
          <a:ext cx="95250" cy="114300"/>
        </a:xfrm>
        <a:prstGeom prst="rect">
          <a:avLst/>
        </a:prstGeom>
        <a:noFill/>
      </xdr:spPr>
    </xdr:pic>
    <xdr:clientData fLocksWithSheet="0"/>
  </xdr:oneCellAnchor>
  <xdr:oneCellAnchor>
    <xdr:from>
      <xdr:col>1</xdr:col>
      <xdr:colOff>0</xdr:colOff>
      <xdr:row>139</xdr:row>
      <xdr:rowOff>0</xdr:rowOff>
    </xdr:from>
    <xdr:ext cx="95250" cy="114300"/>
    <xdr:pic>
      <xdr:nvPicPr>
        <xdr:cNvPr id="236" name="image2.png">
          <a:extLst>
            <a:ext uri="{FF2B5EF4-FFF2-40B4-BE49-F238E27FC236}">
              <a16:creationId xmlns:a16="http://schemas.microsoft.com/office/drawing/2014/main" id="{5EFA2D01-0318-430B-B61B-1CACAF342B55}"/>
            </a:ext>
          </a:extLst>
        </xdr:cNvPr>
        <xdr:cNvPicPr preferRelativeResize="0"/>
      </xdr:nvPicPr>
      <xdr:blipFill>
        <a:blip xmlns:r="http://schemas.openxmlformats.org/officeDocument/2006/relationships" r:embed="rId3" cstate="print"/>
        <a:stretch>
          <a:fillRect/>
        </a:stretch>
      </xdr:blipFill>
      <xdr:spPr>
        <a:xfrm>
          <a:off x="998220" y="77510640"/>
          <a:ext cx="95250" cy="114300"/>
        </a:xfrm>
        <a:prstGeom prst="rect">
          <a:avLst/>
        </a:prstGeom>
        <a:noFill/>
      </xdr:spPr>
    </xdr:pic>
    <xdr:clientData fLocksWithSheet="0"/>
  </xdr:oneCellAnchor>
  <xdr:oneCellAnchor>
    <xdr:from>
      <xdr:col>1</xdr:col>
      <xdr:colOff>0</xdr:colOff>
      <xdr:row>141</xdr:row>
      <xdr:rowOff>0</xdr:rowOff>
    </xdr:from>
    <xdr:ext cx="95250" cy="114300"/>
    <xdr:pic>
      <xdr:nvPicPr>
        <xdr:cNvPr id="237" name="image2.png">
          <a:extLst>
            <a:ext uri="{FF2B5EF4-FFF2-40B4-BE49-F238E27FC236}">
              <a16:creationId xmlns:a16="http://schemas.microsoft.com/office/drawing/2014/main" id="{0D0CBC9A-769A-4A57-82CD-07B9F538DE02}"/>
            </a:ext>
          </a:extLst>
        </xdr:cNvPr>
        <xdr:cNvPicPr preferRelativeResize="0"/>
      </xdr:nvPicPr>
      <xdr:blipFill>
        <a:blip xmlns:r="http://schemas.openxmlformats.org/officeDocument/2006/relationships" r:embed="rId3" cstate="print"/>
        <a:stretch>
          <a:fillRect/>
        </a:stretch>
      </xdr:blipFill>
      <xdr:spPr>
        <a:xfrm>
          <a:off x="998220" y="7885176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38" name="image2.gif">
          <a:extLst>
            <a:ext uri="{FF2B5EF4-FFF2-40B4-BE49-F238E27FC236}">
              <a16:creationId xmlns:a16="http://schemas.microsoft.com/office/drawing/2014/main" id="{A0BE53D9-28E3-4C18-9E4E-9A0E1BE5B4BA}"/>
            </a:ext>
          </a:extLst>
        </xdr:cNvPr>
        <xdr:cNvPicPr preferRelativeResize="0"/>
      </xdr:nvPicPr>
      <xdr:blipFill>
        <a:blip xmlns:r="http://schemas.openxmlformats.org/officeDocument/2006/relationships" r:embed="rId2"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39" name="image1.png">
          <a:extLst>
            <a:ext uri="{FF2B5EF4-FFF2-40B4-BE49-F238E27FC236}">
              <a16:creationId xmlns:a16="http://schemas.microsoft.com/office/drawing/2014/main" id="{35C4E1E4-229A-4799-B88E-11B28500A1B7}"/>
            </a:ext>
          </a:extLst>
        </xdr:cNvPr>
        <xdr:cNvPicPr preferRelativeResize="0"/>
      </xdr:nvPicPr>
      <xdr:blipFill>
        <a:blip xmlns:r="http://schemas.openxmlformats.org/officeDocument/2006/relationships" r:embed="rId3"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0" name="image2.gif">
          <a:extLst>
            <a:ext uri="{FF2B5EF4-FFF2-40B4-BE49-F238E27FC236}">
              <a16:creationId xmlns:a16="http://schemas.microsoft.com/office/drawing/2014/main" id="{822D4DE3-8DA1-4B2A-A7AC-A7940CCE24A0}"/>
            </a:ext>
          </a:extLst>
        </xdr:cNvPr>
        <xdr:cNvPicPr preferRelativeResize="0"/>
      </xdr:nvPicPr>
      <xdr:blipFill>
        <a:blip xmlns:r="http://schemas.openxmlformats.org/officeDocument/2006/relationships" r:embed="rId2"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1" name="image1.png">
          <a:extLst>
            <a:ext uri="{FF2B5EF4-FFF2-40B4-BE49-F238E27FC236}">
              <a16:creationId xmlns:a16="http://schemas.microsoft.com/office/drawing/2014/main" id="{F50FCECD-A283-486C-9DB8-28C4F38BC533}"/>
            </a:ext>
          </a:extLst>
        </xdr:cNvPr>
        <xdr:cNvPicPr preferRelativeResize="0"/>
      </xdr:nvPicPr>
      <xdr:blipFill>
        <a:blip xmlns:r="http://schemas.openxmlformats.org/officeDocument/2006/relationships" r:embed="rId3"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2" name="image3.gif">
          <a:extLst>
            <a:ext uri="{FF2B5EF4-FFF2-40B4-BE49-F238E27FC236}">
              <a16:creationId xmlns:a16="http://schemas.microsoft.com/office/drawing/2014/main" id="{91E8D31D-7817-4F95-91A7-C08A61FE8186}"/>
            </a:ext>
          </a:extLst>
        </xdr:cNvPr>
        <xdr:cNvPicPr preferRelativeResize="0"/>
      </xdr:nvPicPr>
      <xdr:blipFill>
        <a:blip xmlns:r="http://schemas.openxmlformats.org/officeDocument/2006/relationships" r:embed="rId2"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3" name="image2.png">
          <a:extLst>
            <a:ext uri="{FF2B5EF4-FFF2-40B4-BE49-F238E27FC236}">
              <a16:creationId xmlns:a16="http://schemas.microsoft.com/office/drawing/2014/main" id="{FDA29BF2-BDC4-4B0C-AA76-44B18DD1F81B}"/>
            </a:ext>
          </a:extLst>
        </xdr:cNvPr>
        <xdr:cNvPicPr preferRelativeResize="0"/>
      </xdr:nvPicPr>
      <xdr:blipFill>
        <a:blip xmlns:r="http://schemas.openxmlformats.org/officeDocument/2006/relationships" r:embed="rId3"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4" name="image3.gif">
          <a:extLst>
            <a:ext uri="{FF2B5EF4-FFF2-40B4-BE49-F238E27FC236}">
              <a16:creationId xmlns:a16="http://schemas.microsoft.com/office/drawing/2014/main" id="{B7979E06-3012-4281-BE95-5BC50BE6309B}"/>
            </a:ext>
          </a:extLst>
        </xdr:cNvPr>
        <xdr:cNvPicPr preferRelativeResize="0"/>
      </xdr:nvPicPr>
      <xdr:blipFill>
        <a:blip xmlns:r="http://schemas.openxmlformats.org/officeDocument/2006/relationships" r:embed="rId2"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5" name="image2.png">
          <a:extLst>
            <a:ext uri="{FF2B5EF4-FFF2-40B4-BE49-F238E27FC236}">
              <a16:creationId xmlns:a16="http://schemas.microsoft.com/office/drawing/2014/main" id="{F73A846D-2792-4381-8565-67232A6C3E70}"/>
            </a:ext>
          </a:extLst>
        </xdr:cNvPr>
        <xdr:cNvPicPr preferRelativeResize="0"/>
      </xdr:nvPicPr>
      <xdr:blipFill>
        <a:blip xmlns:r="http://schemas.openxmlformats.org/officeDocument/2006/relationships" r:embed="rId3"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6" name="image3.gif">
          <a:extLst>
            <a:ext uri="{FF2B5EF4-FFF2-40B4-BE49-F238E27FC236}">
              <a16:creationId xmlns:a16="http://schemas.microsoft.com/office/drawing/2014/main" id="{CE977904-6F88-406F-AC3A-7DCB540AA02A}"/>
            </a:ext>
          </a:extLst>
        </xdr:cNvPr>
        <xdr:cNvPicPr preferRelativeResize="0"/>
      </xdr:nvPicPr>
      <xdr:blipFill>
        <a:blip xmlns:r="http://schemas.openxmlformats.org/officeDocument/2006/relationships" r:embed="rId2"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95250" cy="114300"/>
    <xdr:pic>
      <xdr:nvPicPr>
        <xdr:cNvPr id="247" name="image2.png">
          <a:extLst>
            <a:ext uri="{FF2B5EF4-FFF2-40B4-BE49-F238E27FC236}">
              <a16:creationId xmlns:a16="http://schemas.microsoft.com/office/drawing/2014/main" id="{C0CE1A3A-AB70-433A-B9DA-982E4713ED5E}"/>
            </a:ext>
          </a:extLst>
        </xdr:cNvPr>
        <xdr:cNvPicPr preferRelativeResize="0"/>
      </xdr:nvPicPr>
      <xdr:blipFill>
        <a:blip xmlns:r="http://schemas.openxmlformats.org/officeDocument/2006/relationships" r:embed="rId3" cstate="print"/>
        <a:stretch>
          <a:fillRect/>
        </a:stretch>
      </xdr:blipFill>
      <xdr:spPr>
        <a:xfrm>
          <a:off x="998220" y="76809600"/>
          <a:ext cx="95250" cy="114300"/>
        </a:xfrm>
        <a:prstGeom prst="rect">
          <a:avLst/>
        </a:prstGeom>
        <a:noFill/>
      </xdr:spPr>
    </xdr:pic>
    <xdr:clientData fLocksWithSheet="0"/>
  </xdr:oneCellAnchor>
  <xdr:oneCellAnchor>
    <xdr:from>
      <xdr:col>1</xdr:col>
      <xdr:colOff>0</xdr:colOff>
      <xdr:row>138</xdr:row>
      <xdr:rowOff>0</xdr:rowOff>
    </xdr:from>
    <xdr:ext cx="142875" cy="171450"/>
    <xdr:pic>
      <xdr:nvPicPr>
        <xdr:cNvPr id="248" name="image4.png">
          <a:extLst>
            <a:ext uri="{FF2B5EF4-FFF2-40B4-BE49-F238E27FC236}">
              <a16:creationId xmlns:a16="http://schemas.microsoft.com/office/drawing/2014/main" id="{41270AE5-277E-4574-97F3-6172391188C7}"/>
            </a:ext>
          </a:extLst>
        </xdr:cNvPr>
        <xdr:cNvPicPr preferRelativeResize="0"/>
      </xdr:nvPicPr>
      <xdr:blipFill>
        <a:blip xmlns:r="http://schemas.openxmlformats.org/officeDocument/2006/relationships" r:embed="rId1" cstate="print"/>
        <a:stretch>
          <a:fillRect/>
        </a:stretch>
      </xdr:blipFill>
      <xdr:spPr>
        <a:xfrm>
          <a:off x="998220" y="76809600"/>
          <a:ext cx="142875" cy="171450"/>
        </a:xfrm>
        <a:prstGeom prst="rect">
          <a:avLst/>
        </a:prstGeom>
        <a:noFill/>
      </xdr:spPr>
    </xdr:pic>
    <xdr:clientData fLocksWithSheet="0"/>
  </xdr:oneCellAnchor>
  <xdr:oneCellAnchor>
    <xdr:from>
      <xdr:col>1</xdr:col>
      <xdr:colOff>0</xdr:colOff>
      <xdr:row>138</xdr:row>
      <xdr:rowOff>0</xdr:rowOff>
    </xdr:from>
    <xdr:ext cx="142875" cy="171450"/>
    <xdr:pic>
      <xdr:nvPicPr>
        <xdr:cNvPr id="249" name="image4.png">
          <a:extLst>
            <a:ext uri="{FF2B5EF4-FFF2-40B4-BE49-F238E27FC236}">
              <a16:creationId xmlns:a16="http://schemas.microsoft.com/office/drawing/2014/main" id="{7C9FAADF-859F-466A-8E35-6959568D1A11}"/>
            </a:ext>
          </a:extLst>
        </xdr:cNvPr>
        <xdr:cNvPicPr preferRelativeResize="0"/>
      </xdr:nvPicPr>
      <xdr:blipFill>
        <a:blip xmlns:r="http://schemas.openxmlformats.org/officeDocument/2006/relationships" r:embed="rId1" cstate="print"/>
        <a:stretch>
          <a:fillRect/>
        </a:stretch>
      </xdr:blipFill>
      <xdr:spPr>
        <a:xfrm>
          <a:off x="998220" y="76809600"/>
          <a:ext cx="142875" cy="171450"/>
        </a:xfrm>
        <a:prstGeom prst="rect">
          <a:avLst/>
        </a:prstGeom>
        <a:noFill/>
      </xdr:spPr>
    </xdr:pic>
    <xdr:clientData fLocksWithSheet="0"/>
  </xdr:oneCellAnchor>
  <xdr:oneCellAnchor>
    <xdr:from>
      <xdr:col>1</xdr:col>
      <xdr:colOff>0</xdr:colOff>
      <xdr:row>160</xdr:row>
      <xdr:rowOff>0</xdr:rowOff>
    </xdr:from>
    <xdr:ext cx="142875" cy="171450"/>
    <xdr:pic>
      <xdr:nvPicPr>
        <xdr:cNvPr id="250" name="image4.png">
          <a:extLst>
            <a:ext uri="{FF2B5EF4-FFF2-40B4-BE49-F238E27FC236}">
              <a16:creationId xmlns:a16="http://schemas.microsoft.com/office/drawing/2014/main" id="{FB3FD806-2CCD-4D19-99E5-1AB30B8F50DA}"/>
            </a:ext>
          </a:extLst>
        </xdr:cNvPr>
        <xdr:cNvPicPr preferRelativeResize="0"/>
      </xdr:nvPicPr>
      <xdr:blipFill>
        <a:blip xmlns:r="http://schemas.openxmlformats.org/officeDocument/2006/relationships" r:embed="rId1" cstate="print"/>
        <a:stretch>
          <a:fillRect/>
        </a:stretch>
      </xdr:blipFill>
      <xdr:spPr>
        <a:xfrm>
          <a:off x="998220" y="85443060"/>
          <a:ext cx="142875" cy="171450"/>
        </a:xfrm>
        <a:prstGeom prst="rect">
          <a:avLst/>
        </a:prstGeom>
        <a:noFill/>
      </xdr:spPr>
    </xdr:pic>
    <xdr:clientData fLocksWithSheet="0"/>
  </xdr:oneCellAnchor>
  <xdr:oneCellAnchor>
    <xdr:from>
      <xdr:col>1</xdr:col>
      <xdr:colOff>0</xdr:colOff>
      <xdr:row>160</xdr:row>
      <xdr:rowOff>0</xdr:rowOff>
    </xdr:from>
    <xdr:ext cx="142875" cy="171450"/>
    <xdr:pic>
      <xdr:nvPicPr>
        <xdr:cNvPr id="251" name="image4.png">
          <a:extLst>
            <a:ext uri="{FF2B5EF4-FFF2-40B4-BE49-F238E27FC236}">
              <a16:creationId xmlns:a16="http://schemas.microsoft.com/office/drawing/2014/main" id="{A9962443-6A94-45B9-A2AF-5FDD5CAA28FC}"/>
            </a:ext>
          </a:extLst>
        </xdr:cNvPr>
        <xdr:cNvPicPr preferRelativeResize="0"/>
      </xdr:nvPicPr>
      <xdr:blipFill>
        <a:blip xmlns:r="http://schemas.openxmlformats.org/officeDocument/2006/relationships" r:embed="rId1" cstate="print"/>
        <a:stretch>
          <a:fillRect/>
        </a:stretch>
      </xdr:blipFill>
      <xdr:spPr>
        <a:xfrm>
          <a:off x="998220" y="85443060"/>
          <a:ext cx="142875" cy="171450"/>
        </a:xfrm>
        <a:prstGeom prst="rect">
          <a:avLst/>
        </a:prstGeom>
        <a:noFill/>
      </xdr:spPr>
    </xdr:pic>
    <xdr:clientData fLocksWithSheet="0"/>
  </xdr:oneCellAnchor>
  <xdr:oneCellAnchor>
    <xdr:from>
      <xdr:col>4</xdr:col>
      <xdr:colOff>0</xdr:colOff>
      <xdr:row>135</xdr:row>
      <xdr:rowOff>0</xdr:rowOff>
    </xdr:from>
    <xdr:ext cx="95250" cy="114300"/>
    <xdr:pic>
      <xdr:nvPicPr>
        <xdr:cNvPr id="252" name="pt1:r1:0:r1:0:pt1:s135">
          <a:extLst>
            <a:ext uri="{FF2B5EF4-FFF2-40B4-BE49-F238E27FC236}">
              <a16:creationId xmlns:a16="http://schemas.microsoft.com/office/drawing/2014/main" id="{2ABAD7A8-C1BF-4C6A-BACE-2D5D300DD9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312818"/>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134</xdr:row>
      <xdr:rowOff>0</xdr:rowOff>
    </xdr:from>
    <xdr:ext cx="95250" cy="114300"/>
    <xdr:pic>
      <xdr:nvPicPr>
        <xdr:cNvPr id="253" name="pt1:r1:0:r1:0:pt1:s135">
          <a:extLst>
            <a:ext uri="{FF2B5EF4-FFF2-40B4-BE49-F238E27FC236}">
              <a16:creationId xmlns:a16="http://schemas.microsoft.com/office/drawing/2014/main" id="{C509CE96-7108-4431-8051-FC856475B9C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139636"/>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135</xdr:row>
      <xdr:rowOff>0</xdr:rowOff>
    </xdr:from>
    <xdr:ext cx="95250" cy="114300"/>
    <xdr:pic>
      <xdr:nvPicPr>
        <xdr:cNvPr id="254" name="pt1:r1:0:r1:0:pt1:s135">
          <a:extLst>
            <a:ext uri="{FF2B5EF4-FFF2-40B4-BE49-F238E27FC236}">
              <a16:creationId xmlns:a16="http://schemas.microsoft.com/office/drawing/2014/main" id="{FBCA44FA-852F-4959-ADBF-4B88630E7FE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312818"/>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0</xdr:colOff>
      <xdr:row>134</xdr:row>
      <xdr:rowOff>0</xdr:rowOff>
    </xdr:from>
    <xdr:ext cx="95250" cy="114300"/>
    <xdr:pic>
      <xdr:nvPicPr>
        <xdr:cNvPr id="255" name="pt1:r1:0:r1:0:pt1:s135">
          <a:extLst>
            <a:ext uri="{FF2B5EF4-FFF2-40B4-BE49-F238E27FC236}">
              <a16:creationId xmlns:a16="http://schemas.microsoft.com/office/drawing/2014/main" id="{3D48EEB8-F17D-4A77-9562-FC330BBB231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139636"/>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135</xdr:row>
      <xdr:rowOff>0</xdr:rowOff>
    </xdr:from>
    <xdr:ext cx="95250" cy="114300"/>
    <xdr:pic>
      <xdr:nvPicPr>
        <xdr:cNvPr id="256" name="pt1:r1:0:r1:0:pt1:s135">
          <a:extLst>
            <a:ext uri="{FF2B5EF4-FFF2-40B4-BE49-F238E27FC236}">
              <a16:creationId xmlns:a16="http://schemas.microsoft.com/office/drawing/2014/main" id="{91B236C9-AFAC-4212-8F9E-E580E4105BD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477341"/>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134</xdr:row>
      <xdr:rowOff>0</xdr:rowOff>
    </xdr:from>
    <xdr:ext cx="95250" cy="114300"/>
    <xdr:pic>
      <xdr:nvPicPr>
        <xdr:cNvPr id="257" name="pt1:r1:0:r1:0:pt1:s135">
          <a:extLst>
            <a:ext uri="{FF2B5EF4-FFF2-40B4-BE49-F238E27FC236}">
              <a16:creationId xmlns:a16="http://schemas.microsoft.com/office/drawing/2014/main" id="{B578E3E7-F963-469D-AF11-D469ECB7CD6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139636"/>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135</xdr:row>
      <xdr:rowOff>0</xdr:rowOff>
    </xdr:from>
    <xdr:ext cx="95250" cy="114300"/>
    <xdr:pic>
      <xdr:nvPicPr>
        <xdr:cNvPr id="258" name="pt1:r1:0:r1:0:pt1:s135">
          <a:extLst>
            <a:ext uri="{FF2B5EF4-FFF2-40B4-BE49-F238E27FC236}">
              <a16:creationId xmlns:a16="http://schemas.microsoft.com/office/drawing/2014/main" id="{CCBBE4BB-62AD-4182-A40F-EBEAB55558B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10841" y="78477341"/>
          <a:ext cx="95250" cy="1143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2775B-5BB1-4A88-9038-77C325949858}">
  <sheetPr>
    <pageSetUpPr fitToPage="1"/>
  </sheetPr>
  <dimension ref="A1:AQ371"/>
  <sheetViews>
    <sheetView showGridLines="0" tabSelected="1" zoomScaleNormal="100" zoomScaleSheetLayoutView="26" workbookViewId="0">
      <selection activeCell="F8" sqref="F8"/>
    </sheetView>
  </sheetViews>
  <sheetFormatPr defaultColWidth="11.44140625" defaultRowHeight="13.2"/>
  <cols>
    <col min="1" max="1" width="14.5546875" style="115" customWidth="1"/>
    <col min="2" max="2" width="38.109375" style="47" customWidth="1"/>
    <col min="3" max="3" width="19.44140625" style="47" customWidth="1"/>
    <col min="4" max="4" width="15.88671875" style="47" customWidth="1"/>
    <col min="5" max="5" width="14" style="60" customWidth="1"/>
    <col min="6" max="6" width="8.44140625" style="47" customWidth="1"/>
    <col min="7" max="7" width="10.44140625" style="47" customWidth="1"/>
    <col min="8" max="8" width="12" style="120" customWidth="1"/>
    <col min="9" max="9" width="1.6640625" style="7" customWidth="1"/>
    <col min="10" max="10" width="11.44140625" style="7" customWidth="1"/>
    <col min="11" max="11" width="8.6640625" style="8" customWidth="1"/>
    <col min="12" max="12" width="1.6640625" style="18" customWidth="1"/>
    <col min="13" max="13" width="11.6640625" style="18" customWidth="1"/>
    <col min="14" max="14" width="8.6640625" style="18" customWidth="1"/>
    <col min="15" max="15" width="1.6640625" style="18" customWidth="1"/>
    <col min="16" max="16" width="11.6640625" style="9" customWidth="1"/>
    <col min="17" max="17" width="8.6640625" style="10" bestFit="1" customWidth="1"/>
    <col min="18" max="18" width="10.6640625" style="10" customWidth="1"/>
    <col min="19" max="19" width="10.6640625" style="11" bestFit="1" customWidth="1"/>
    <col min="20" max="20" width="1.6640625" style="18" customWidth="1"/>
    <col min="21" max="21" width="7.33203125" style="6" customWidth="1"/>
    <col min="22" max="22" width="8.6640625" style="6" customWidth="1"/>
    <col min="23" max="23" width="10.6640625" style="6" customWidth="1"/>
    <col min="24" max="24" width="8.6640625" style="6" customWidth="1"/>
    <col min="25" max="25" width="8.6640625" style="12" customWidth="1"/>
    <col min="26" max="16384" width="11.44140625" style="12"/>
  </cols>
  <sheetData>
    <row r="1" spans="1:24" s="5" customFormat="1" ht="39.9" customHeight="1">
      <c r="A1" s="209" t="s">
        <v>310</v>
      </c>
      <c r="B1" s="210"/>
      <c r="C1" s="210"/>
      <c r="D1" s="210"/>
      <c r="E1" s="210"/>
      <c r="F1" s="210"/>
      <c r="G1" s="211"/>
      <c r="H1" s="130"/>
      <c r="I1" s="121"/>
      <c r="J1" s="58" t="s">
        <v>1</v>
      </c>
      <c r="K1" s="59"/>
      <c r="L1" s="59"/>
      <c r="M1" s="59"/>
      <c r="N1" s="59"/>
      <c r="O1" s="17"/>
      <c r="P1" s="2"/>
      <c r="Q1" s="13"/>
      <c r="R1" s="3"/>
      <c r="S1" s="4"/>
      <c r="T1" s="17"/>
      <c r="U1" s="1"/>
      <c r="V1" s="1"/>
      <c r="W1" s="1"/>
      <c r="X1" s="1"/>
    </row>
    <row r="2" spans="1:24" s="14" customFormat="1" ht="60" customHeight="1" thickBot="1">
      <c r="A2" s="212" t="s">
        <v>705</v>
      </c>
      <c r="B2" s="213"/>
      <c r="C2" s="213"/>
      <c r="D2" s="213"/>
      <c r="E2" s="213"/>
      <c r="F2" s="213"/>
      <c r="G2" s="214"/>
      <c r="H2" s="206" t="s">
        <v>16</v>
      </c>
      <c r="I2" s="206"/>
      <c r="J2" s="206"/>
      <c r="K2" s="206"/>
      <c r="L2" s="206"/>
      <c r="M2" s="206"/>
      <c r="N2" s="206"/>
      <c r="O2" s="206"/>
      <c r="P2" s="207"/>
      <c r="Q2" s="207"/>
      <c r="R2" s="207"/>
      <c r="S2" s="207"/>
      <c r="T2" s="208"/>
      <c r="U2" s="15"/>
    </row>
    <row r="3" spans="1:24" s="16" customFormat="1" ht="75.599999999999994" thickBot="1">
      <c r="A3" s="215" t="s">
        <v>621</v>
      </c>
      <c r="B3" s="69" t="s">
        <v>622</v>
      </c>
      <c r="C3" s="70" t="s">
        <v>396</v>
      </c>
      <c r="D3" s="70" t="s">
        <v>2</v>
      </c>
      <c r="E3" s="71" t="s">
        <v>0</v>
      </c>
      <c r="F3" s="70" t="s">
        <v>397</v>
      </c>
      <c r="G3" s="70" t="s">
        <v>3</v>
      </c>
      <c r="H3" s="131" t="s">
        <v>677</v>
      </c>
      <c r="I3" s="123"/>
      <c r="J3" s="27" t="s">
        <v>5</v>
      </c>
      <c r="K3" s="28" t="s">
        <v>4</v>
      </c>
      <c r="L3" s="29"/>
      <c r="M3" s="30" t="s">
        <v>13</v>
      </c>
      <c r="N3" s="205" t="s">
        <v>15</v>
      </c>
      <c r="O3" s="31"/>
      <c r="P3" s="63" t="s">
        <v>12</v>
      </c>
      <c r="Q3" s="32" t="s">
        <v>11</v>
      </c>
      <c r="R3" s="33" t="s">
        <v>10</v>
      </c>
      <c r="S3" s="65" t="s">
        <v>14</v>
      </c>
      <c r="T3" s="64"/>
      <c r="U3" s="34" t="s">
        <v>6</v>
      </c>
      <c r="V3" s="35" t="s">
        <v>7</v>
      </c>
      <c r="W3" s="35" t="s">
        <v>9</v>
      </c>
      <c r="X3" s="36" t="s">
        <v>8</v>
      </c>
    </row>
    <row r="4" spans="1:24" ht="20.100000000000001" customHeight="1">
      <c r="A4" s="201"/>
      <c r="B4" s="72" t="s">
        <v>17</v>
      </c>
      <c r="C4" s="73"/>
      <c r="D4" s="73"/>
      <c r="E4" s="73"/>
      <c r="F4" s="74"/>
      <c r="G4" s="74"/>
      <c r="H4" s="132"/>
      <c r="I4" s="39"/>
      <c r="J4" s="40"/>
      <c r="K4" s="41"/>
      <c r="L4" s="38"/>
      <c r="M4" s="40"/>
      <c r="N4" s="43"/>
      <c r="O4" s="38"/>
      <c r="P4" s="40"/>
      <c r="Q4" s="40"/>
      <c r="R4" s="42"/>
      <c r="S4" s="43"/>
      <c r="T4" s="38"/>
      <c r="U4" s="44"/>
      <c r="V4" s="44"/>
      <c r="W4" s="44"/>
      <c r="X4" s="45"/>
    </row>
    <row r="5" spans="1:24" ht="26.4">
      <c r="A5" s="112"/>
      <c r="B5" s="75" t="s">
        <v>398</v>
      </c>
      <c r="C5" s="76" t="s">
        <v>399</v>
      </c>
      <c r="D5" s="76" t="s">
        <v>399</v>
      </c>
      <c r="E5" s="77">
        <v>1089300</v>
      </c>
      <c r="F5" s="76">
        <v>80</v>
      </c>
      <c r="G5" s="76" t="s">
        <v>400</v>
      </c>
      <c r="H5" s="133"/>
      <c r="I5" s="119"/>
      <c r="J5" s="20"/>
      <c r="K5" s="21">
        <f>J5/F5</f>
        <v>0</v>
      </c>
      <c r="L5" s="24"/>
      <c r="M5" s="20"/>
      <c r="N5" s="56">
        <f>M5/F5</f>
        <v>0</v>
      </c>
      <c r="O5" s="19"/>
      <c r="P5" s="20"/>
      <c r="Q5" s="20"/>
      <c r="R5" s="37">
        <f>P5-Q5</f>
        <v>0</v>
      </c>
      <c r="S5" s="22">
        <f>R5/F5</f>
        <v>0</v>
      </c>
      <c r="T5" s="25"/>
      <c r="U5" s="26"/>
      <c r="V5" s="23"/>
      <c r="W5" s="23"/>
      <c r="X5" s="23"/>
    </row>
    <row r="6" spans="1:24" ht="26.4">
      <c r="A6" s="112"/>
      <c r="B6" s="78" t="s">
        <v>401</v>
      </c>
      <c r="C6" s="76" t="s">
        <v>18</v>
      </c>
      <c r="D6" s="76" t="s">
        <v>19</v>
      </c>
      <c r="E6" s="76">
        <v>1089301</v>
      </c>
      <c r="F6" s="76">
        <v>80</v>
      </c>
      <c r="G6" s="76" t="s">
        <v>402</v>
      </c>
      <c r="H6" s="133"/>
      <c r="I6" s="119"/>
      <c r="J6" s="20"/>
      <c r="K6" s="21">
        <f>J6/F6</f>
        <v>0</v>
      </c>
      <c r="L6" s="24"/>
      <c r="M6" s="20"/>
      <c r="N6" s="56">
        <f>M6/F6</f>
        <v>0</v>
      </c>
      <c r="O6" s="19"/>
      <c r="P6" s="20"/>
      <c r="Q6" s="20"/>
      <c r="R6" s="37">
        <f t="shared" ref="R6:R66" si="0">P6-Q6</f>
        <v>0</v>
      </c>
      <c r="S6" s="22">
        <f>R6/F6</f>
        <v>0</v>
      </c>
      <c r="T6" s="25"/>
      <c r="U6" s="26"/>
      <c r="V6" s="23"/>
      <c r="W6" s="23"/>
      <c r="X6" s="23"/>
    </row>
    <row r="7" spans="1:24" ht="26.4">
      <c r="A7" s="112"/>
      <c r="B7" s="78" t="s">
        <v>329</v>
      </c>
      <c r="C7" s="76" t="s">
        <v>18</v>
      </c>
      <c r="D7" s="76" t="s">
        <v>20</v>
      </c>
      <c r="E7" s="76">
        <v>53998</v>
      </c>
      <c r="F7" s="76">
        <v>89</v>
      </c>
      <c r="G7" s="76" t="s">
        <v>400</v>
      </c>
      <c r="H7" s="133"/>
      <c r="I7" s="119"/>
      <c r="J7" s="20"/>
      <c r="K7" s="21">
        <f>J7/F7</f>
        <v>0</v>
      </c>
      <c r="L7" s="24"/>
      <c r="M7" s="20"/>
      <c r="N7" s="56">
        <f>M7/F7</f>
        <v>0</v>
      </c>
      <c r="O7" s="19"/>
      <c r="P7" s="20"/>
      <c r="Q7" s="20"/>
      <c r="R7" s="37">
        <f t="shared" si="0"/>
        <v>0</v>
      </c>
      <c r="S7" s="22">
        <f>R7/F7</f>
        <v>0</v>
      </c>
      <c r="T7" s="25"/>
      <c r="U7" s="26"/>
      <c r="V7" s="23"/>
      <c r="W7" s="23"/>
      <c r="X7" s="23"/>
    </row>
    <row r="8" spans="1:24" ht="26.4">
      <c r="A8" s="112"/>
      <c r="B8" s="78" t="s">
        <v>330</v>
      </c>
      <c r="C8" s="76" t="s">
        <v>18</v>
      </c>
      <c r="D8" s="76" t="s">
        <v>20</v>
      </c>
      <c r="E8" s="76">
        <v>53978</v>
      </c>
      <c r="F8" s="76">
        <v>80</v>
      </c>
      <c r="G8" s="76" t="s">
        <v>403</v>
      </c>
      <c r="H8" s="133"/>
      <c r="I8" s="119"/>
      <c r="J8" s="20"/>
      <c r="K8" s="21">
        <f>J8/F8</f>
        <v>0</v>
      </c>
      <c r="L8" s="24"/>
      <c r="M8" s="20"/>
      <c r="N8" s="56">
        <f>M8/F8</f>
        <v>0</v>
      </c>
      <c r="O8" s="19"/>
      <c r="P8" s="20"/>
      <c r="Q8" s="20"/>
      <c r="R8" s="37">
        <f t="shared" si="0"/>
        <v>0</v>
      </c>
      <c r="S8" s="22">
        <f>R8/F8</f>
        <v>0</v>
      </c>
      <c r="T8" s="25"/>
      <c r="U8" s="26"/>
      <c r="V8" s="23"/>
      <c r="W8" s="23"/>
      <c r="X8" s="23"/>
    </row>
    <row r="9" spans="1:24" ht="20.100000000000001" customHeight="1">
      <c r="A9" s="201"/>
      <c r="B9" s="79" t="s">
        <v>21</v>
      </c>
      <c r="C9" s="80"/>
      <c r="D9" s="80"/>
      <c r="E9" s="81"/>
      <c r="F9" s="82"/>
      <c r="G9" s="80"/>
      <c r="H9" s="134"/>
      <c r="I9" s="39"/>
      <c r="J9" s="48"/>
      <c r="K9" s="49"/>
      <c r="L9" s="50"/>
      <c r="M9" s="48"/>
      <c r="N9" s="57"/>
      <c r="O9" s="38"/>
      <c r="P9" s="48"/>
      <c r="Q9" s="48"/>
      <c r="R9" s="51"/>
      <c r="S9" s="52"/>
      <c r="T9" s="53"/>
      <c r="U9" s="54"/>
      <c r="V9" s="55"/>
      <c r="W9" s="55"/>
      <c r="X9" s="55"/>
    </row>
    <row r="10" spans="1:24" ht="26.4">
      <c r="A10" s="112"/>
      <c r="B10" s="78" t="s">
        <v>243</v>
      </c>
      <c r="C10" s="76">
        <v>5734</v>
      </c>
      <c r="D10" s="76" t="s">
        <v>294</v>
      </c>
      <c r="E10" s="76" t="s">
        <v>23</v>
      </c>
      <c r="F10" s="76">
        <v>72</v>
      </c>
      <c r="G10" s="76" t="s">
        <v>404</v>
      </c>
      <c r="H10" s="133"/>
      <c r="I10" s="119"/>
      <c r="J10" s="20"/>
      <c r="K10" s="21">
        <f>J10/F10</f>
        <v>0</v>
      </c>
      <c r="L10" s="24"/>
      <c r="M10" s="20"/>
      <c r="N10" s="56">
        <f>M10/F10</f>
        <v>0</v>
      </c>
      <c r="O10" s="19"/>
      <c r="P10" s="20"/>
      <c r="Q10" s="20"/>
      <c r="R10" s="37">
        <f t="shared" si="0"/>
        <v>0</v>
      </c>
      <c r="S10" s="22">
        <f>R10/F10</f>
        <v>0</v>
      </c>
      <c r="T10" s="25"/>
      <c r="U10" s="26"/>
      <c r="V10" s="23"/>
      <c r="W10" s="23"/>
      <c r="X10" s="23"/>
    </row>
    <row r="11" spans="1:24" ht="26.4">
      <c r="A11" s="112"/>
      <c r="B11" s="78" t="s">
        <v>242</v>
      </c>
      <c r="C11" s="76" t="s">
        <v>22</v>
      </c>
      <c r="D11" s="76" t="s">
        <v>294</v>
      </c>
      <c r="E11" s="76" t="s">
        <v>24</v>
      </c>
      <c r="F11" s="76">
        <v>72</v>
      </c>
      <c r="G11" s="76" t="s">
        <v>405</v>
      </c>
      <c r="H11" s="133"/>
      <c r="I11" s="119"/>
      <c r="J11" s="20"/>
      <c r="K11" s="21">
        <f>J11/F11</f>
        <v>0</v>
      </c>
      <c r="L11" s="24"/>
      <c r="M11" s="20"/>
      <c r="N11" s="56">
        <f>M11/F11</f>
        <v>0</v>
      </c>
      <c r="O11" s="19"/>
      <c r="P11" s="20"/>
      <c r="Q11" s="20"/>
      <c r="R11" s="37">
        <f t="shared" si="0"/>
        <v>0</v>
      </c>
      <c r="S11" s="22">
        <f>R11/F11</f>
        <v>0</v>
      </c>
      <c r="T11" s="25"/>
      <c r="U11" s="26"/>
      <c r="V11" s="23"/>
      <c r="W11" s="23"/>
      <c r="X11" s="23"/>
    </row>
    <row r="12" spans="1:24" ht="39.6">
      <c r="A12" s="112"/>
      <c r="B12" s="78" t="s">
        <v>672</v>
      </c>
      <c r="C12" s="76" t="s">
        <v>22</v>
      </c>
      <c r="D12" s="76" t="s">
        <v>294</v>
      </c>
      <c r="E12" s="76" t="s">
        <v>25</v>
      </c>
      <c r="F12" s="76">
        <v>72</v>
      </c>
      <c r="G12" s="76" t="s">
        <v>404</v>
      </c>
      <c r="H12" s="133"/>
      <c r="I12" s="119"/>
      <c r="J12" s="20"/>
      <c r="K12" s="21">
        <f>J12/F12</f>
        <v>0</v>
      </c>
      <c r="L12" s="24"/>
      <c r="M12" s="20"/>
      <c r="N12" s="56">
        <f>M12/F12</f>
        <v>0</v>
      </c>
      <c r="O12" s="19"/>
      <c r="P12" s="20"/>
      <c r="Q12" s="20"/>
      <c r="R12" s="37">
        <f t="shared" si="0"/>
        <v>0</v>
      </c>
      <c r="S12" s="22">
        <f>R12/F12</f>
        <v>0</v>
      </c>
      <c r="T12" s="25"/>
      <c r="U12" s="26"/>
      <c r="V12" s="23"/>
      <c r="W12" s="23"/>
      <c r="X12" s="23"/>
    </row>
    <row r="13" spans="1:24" ht="26.4">
      <c r="A13" s="112"/>
      <c r="B13" s="75" t="s">
        <v>671</v>
      </c>
      <c r="C13" s="76" t="s">
        <v>22</v>
      </c>
      <c r="D13" s="76" t="s">
        <v>294</v>
      </c>
      <c r="E13" s="77" t="s">
        <v>246</v>
      </c>
      <c r="F13" s="77">
        <v>72</v>
      </c>
      <c r="G13" s="83" t="s">
        <v>620</v>
      </c>
      <c r="H13" s="133"/>
      <c r="I13" s="119"/>
      <c r="J13" s="20"/>
      <c r="K13" s="21">
        <f>J13/F13</f>
        <v>0</v>
      </c>
      <c r="L13" s="24"/>
      <c r="M13" s="20"/>
      <c r="N13" s="56">
        <f>M13/F13</f>
        <v>0</v>
      </c>
      <c r="O13" s="19"/>
      <c r="P13" s="20"/>
      <c r="Q13" s="20"/>
      <c r="R13" s="37">
        <f t="shared" si="0"/>
        <v>0</v>
      </c>
      <c r="S13" s="22">
        <f>R13/F13</f>
        <v>0</v>
      </c>
      <c r="T13" s="25"/>
      <c r="U13" s="26"/>
      <c r="V13" s="23"/>
      <c r="W13" s="23"/>
      <c r="X13" s="23"/>
    </row>
    <row r="14" spans="1:24" ht="20.100000000000001" customHeight="1">
      <c r="A14" s="201"/>
      <c r="B14" s="148" t="s">
        <v>406</v>
      </c>
      <c r="C14" s="152"/>
      <c r="D14" s="152"/>
      <c r="E14" s="153"/>
      <c r="F14" s="84"/>
      <c r="G14" s="84"/>
      <c r="H14" s="134"/>
      <c r="I14" s="39"/>
      <c r="J14" s="48"/>
      <c r="K14" s="49"/>
      <c r="L14" s="50"/>
      <c r="M14" s="48"/>
      <c r="N14" s="57"/>
      <c r="O14" s="38"/>
      <c r="P14" s="48"/>
      <c r="Q14" s="48"/>
      <c r="R14" s="51"/>
      <c r="S14" s="52"/>
      <c r="T14" s="53"/>
      <c r="U14" s="54"/>
      <c r="V14" s="55"/>
      <c r="W14" s="55"/>
      <c r="X14" s="55"/>
    </row>
    <row r="15" spans="1:24" ht="92.4">
      <c r="A15" s="112"/>
      <c r="B15" s="85" t="s">
        <v>28</v>
      </c>
      <c r="C15" s="76" t="s">
        <v>27</v>
      </c>
      <c r="D15" s="76" t="s">
        <v>27</v>
      </c>
      <c r="E15" s="76" t="s">
        <v>295</v>
      </c>
      <c r="F15" s="76">
        <v>175</v>
      </c>
      <c r="G15" s="76" t="s">
        <v>407</v>
      </c>
      <c r="H15" s="133"/>
      <c r="I15" s="119"/>
      <c r="J15" s="20"/>
      <c r="K15" s="21">
        <f t="shared" ref="K15:K21" si="1">J15/F15</f>
        <v>0</v>
      </c>
      <c r="L15" s="24"/>
      <c r="M15" s="20"/>
      <c r="N15" s="56">
        <f t="shared" ref="N15:N21" si="2">M15/F15</f>
        <v>0</v>
      </c>
      <c r="O15" s="19"/>
      <c r="P15" s="20"/>
      <c r="Q15" s="20"/>
      <c r="R15" s="37">
        <f t="shared" si="0"/>
        <v>0</v>
      </c>
      <c r="S15" s="22">
        <f t="shared" ref="S15:S21" si="3">R15/F15</f>
        <v>0</v>
      </c>
      <c r="T15" s="25"/>
      <c r="U15" s="26"/>
      <c r="V15" s="23"/>
      <c r="W15" s="23"/>
      <c r="X15" s="23"/>
    </row>
    <row r="16" spans="1:24" ht="92.4">
      <c r="A16" s="112"/>
      <c r="B16" s="85" t="s">
        <v>29</v>
      </c>
      <c r="C16" s="76" t="s">
        <v>27</v>
      </c>
      <c r="D16" s="76" t="s">
        <v>27</v>
      </c>
      <c r="E16" s="76" t="s">
        <v>296</v>
      </c>
      <c r="F16" s="76">
        <v>175</v>
      </c>
      <c r="G16" s="76" t="s">
        <v>408</v>
      </c>
      <c r="H16" s="133"/>
      <c r="I16" s="119"/>
      <c r="J16" s="20"/>
      <c r="K16" s="21">
        <f t="shared" si="1"/>
        <v>0</v>
      </c>
      <c r="L16" s="24"/>
      <c r="M16" s="20"/>
      <c r="N16" s="56">
        <f t="shared" si="2"/>
        <v>0</v>
      </c>
      <c r="O16" s="19"/>
      <c r="P16" s="20"/>
      <c r="Q16" s="20"/>
      <c r="R16" s="37">
        <f t="shared" si="0"/>
        <v>0</v>
      </c>
      <c r="S16" s="22">
        <f t="shared" si="3"/>
        <v>0</v>
      </c>
      <c r="T16" s="25"/>
      <c r="U16" s="26"/>
      <c r="V16" s="23"/>
      <c r="W16" s="23"/>
      <c r="X16" s="23"/>
    </row>
    <row r="17" spans="1:24" ht="92.4">
      <c r="A17" s="112"/>
      <c r="B17" s="85" t="s">
        <v>30</v>
      </c>
      <c r="C17" s="76" t="s">
        <v>27</v>
      </c>
      <c r="D17" s="76" t="s">
        <v>27</v>
      </c>
      <c r="E17" s="76" t="s">
        <v>297</v>
      </c>
      <c r="F17" s="76">
        <v>155</v>
      </c>
      <c r="G17" s="76" t="s">
        <v>409</v>
      </c>
      <c r="H17" s="133"/>
      <c r="I17" s="119"/>
      <c r="J17" s="20"/>
      <c r="K17" s="21">
        <f t="shared" si="1"/>
        <v>0</v>
      </c>
      <c r="L17" s="24"/>
      <c r="M17" s="20"/>
      <c r="N17" s="56">
        <f t="shared" si="2"/>
        <v>0</v>
      </c>
      <c r="O17" s="19"/>
      <c r="P17" s="20"/>
      <c r="Q17" s="20"/>
      <c r="R17" s="37">
        <f t="shared" si="0"/>
        <v>0</v>
      </c>
      <c r="S17" s="22">
        <f t="shared" si="3"/>
        <v>0</v>
      </c>
      <c r="T17" s="25"/>
      <c r="U17" s="26"/>
      <c r="V17" s="23"/>
      <c r="W17" s="23"/>
      <c r="X17" s="23"/>
    </row>
    <row r="18" spans="1:24" ht="92.4">
      <c r="A18" s="112"/>
      <c r="B18" s="85" t="s">
        <v>410</v>
      </c>
      <c r="C18" s="76" t="s">
        <v>27</v>
      </c>
      <c r="D18" s="76" t="s">
        <v>27</v>
      </c>
      <c r="E18" s="76" t="s">
        <v>298</v>
      </c>
      <c r="F18" s="76">
        <v>146</v>
      </c>
      <c r="G18" s="76" t="s">
        <v>411</v>
      </c>
      <c r="H18" s="133"/>
      <c r="I18" s="119"/>
      <c r="J18" s="20"/>
      <c r="K18" s="21">
        <f t="shared" si="1"/>
        <v>0</v>
      </c>
      <c r="L18" s="24"/>
      <c r="M18" s="20"/>
      <c r="N18" s="56">
        <f t="shared" si="2"/>
        <v>0</v>
      </c>
      <c r="O18" s="19"/>
      <c r="P18" s="20"/>
      <c r="Q18" s="20"/>
      <c r="R18" s="37">
        <f t="shared" si="0"/>
        <v>0</v>
      </c>
      <c r="S18" s="22">
        <f t="shared" si="3"/>
        <v>0</v>
      </c>
      <c r="T18" s="25"/>
      <c r="U18" s="26"/>
      <c r="V18" s="23"/>
      <c r="W18" s="23"/>
      <c r="X18" s="23"/>
    </row>
    <row r="19" spans="1:24" ht="95.1" customHeight="1">
      <c r="A19" s="112"/>
      <c r="B19" s="85" t="s">
        <v>31</v>
      </c>
      <c r="C19" s="76" t="s">
        <v>27</v>
      </c>
      <c r="D19" s="76" t="s">
        <v>27</v>
      </c>
      <c r="E19" s="76" t="s">
        <v>299</v>
      </c>
      <c r="F19" s="76">
        <v>150</v>
      </c>
      <c r="G19" s="76" t="s">
        <v>412</v>
      </c>
      <c r="H19" s="133"/>
      <c r="I19" s="119"/>
      <c r="J19" s="20"/>
      <c r="K19" s="21">
        <f t="shared" si="1"/>
        <v>0</v>
      </c>
      <c r="L19" s="24"/>
      <c r="M19" s="20"/>
      <c r="N19" s="56">
        <f t="shared" si="2"/>
        <v>0</v>
      </c>
      <c r="O19" s="19"/>
      <c r="P19" s="20"/>
      <c r="Q19" s="20"/>
      <c r="R19" s="37">
        <f t="shared" si="0"/>
        <v>0</v>
      </c>
      <c r="S19" s="22">
        <f t="shared" si="3"/>
        <v>0</v>
      </c>
      <c r="T19" s="25"/>
      <c r="U19" s="26"/>
      <c r="V19" s="23"/>
      <c r="W19" s="23"/>
      <c r="X19" s="23"/>
    </row>
    <row r="20" spans="1:24" ht="95.1" customHeight="1">
      <c r="A20" s="112"/>
      <c r="B20" s="85" t="s">
        <v>32</v>
      </c>
      <c r="C20" s="76" t="s">
        <v>27</v>
      </c>
      <c r="D20" s="76" t="s">
        <v>27</v>
      </c>
      <c r="E20" s="76" t="s">
        <v>300</v>
      </c>
      <c r="F20" s="76">
        <v>148</v>
      </c>
      <c r="G20" s="76" t="s">
        <v>407</v>
      </c>
      <c r="H20" s="133"/>
      <c r="I20" s="119"/>
      <c r="J20" s="20"/>
      <c r="K20" s="21">
        <f t="shared" si="1"/>
        <v>0</v>
      </c>
      <c r="L20" s="24"/>
      <c r="M20" s="20"/>
      <c r="N20" s="56">
        <f t="shared" si="2"/>
        <v>0</v>
      </c>
      <c r="O20" s="19"/>
      <c r="P20" s="20"/>
      <c r="Q20" s="20"/>
      <c r="R20" s="37">
        <f t="shared" si="0"/>
        <v>0</v>
      </c>
      <c r="S20" s="22">
        <f t="shared" si="3"/>
        <v>0</v>
      </c>
      <c r="T20" s="25"/>
      <c r="U20" s="26"/>
      <c r="V20" s="23"/>
      <c r="W20" s="23"/>
      <c r="X20" s="23"/>
    </row>
    <row r="21" spans="1:24" ht="39.6">
      <c r="A21" s="112"/>
      <c r="B21" s="75" t="s">
        <v>413</v>
      </c>
      <c r="C21" s="76" t="s">
        <v>27</v>
      </c>
      <c r="D21" s="76" t="s">
        <v>27</v>
      </c>
      <c r="E21" s="76">
        <v>10346960928</v>
      </c>
      <c r="F21" s="76">
        <v>75</v>
      </c>
      <c r="G21" s="76" t="s">
        <v>604</v>
      </c>
      <c r="H21" s="133"/>
      <c r="I21" s="120"/>
      <c r="J21" s="20"/>
      <c r="K21" s="21">
        <f t="shared" si="1"/>
        <v>0</v>
      </c>
      <c r="L21" s="24"/>
      <c r="M21" s="20"/>
      <c r="N21" s="56">
        <f t="shared" si="2"/>
        <v>0</v>
      </c>
      <c r="O21" s="19"/>
      <c r="P21" s="20"/>
      <c r="Q21" s="20"/>
      <c r="R21" s="37">
        <f t="shared" si="0"/>
        <v>0</v>
      </c>
      <c r="S21" s="22">
        <f t="shared" si="3"/>
        <v>0</v>
      </c>
      <c r="T21" s="25"/>
      <c r="U21" s="26"/>
      <c r="V21" s="23"/>
      <c r="W21" s="23"/>
      <c r="X21" s="23"/>
    </row>
    <row r="22" spans="1:24">
      <c r="A22" s="201"/>
      <c r="B22" s="79" t="s">
        <v>414</v>
      </c>
      <c r="C22" s="80"/>
      <c r="D22" s="80"/>
      <c r="E22" s="80"/>
      <c r="F22" s="84"/>
      <c r="G22" s="84"/>
      <c r="H22" s="134"/>
      <c r="I22" s="39"/>
      <c r="J22" s="48"/>
      <c r="K22" s="49"/>
      <c r="L22" s="50"/>
      <c r="M22" s="48"/>
      <c r="N22" s="57"/>
      <c r="O22" s="38"/>
      <c r="P22" s="48"/>
      <c r="Q22" s="48"/>
      <c r="R22" s="51"/>
      <c r="S22" s="52"/>
      <c r="T22" s="53"/>
      <c r="U22" s="54"/>
      <c r="V22" s="55"/>
      <c r="W22" s="55"/>
      <c r="X22" s="55"/>
    </row>
    <row r="23" spans="1:24" ht="66">
      <c r="A23" s="112"/>
      <c r="B23" s="85" t="s">
        <v>351</v>
      </c>
      <c r="C23" s="83" t="s">
        <v>27</v>
      </c>
      <c r="D23" s="83" t="s">
        <v>27</v>
      </c>
      <c r="E23" s="76">
        <v>10383500928</v>
      </c>
      <c r="F23" s="76">
        <v>54</v>
      </c>
      <c r="G23" s="76" t="s">
        <v>407</v>
      </c>
      <c r="H23" s="133"/>
      <c r="I23" s="119"/>
      <c r="J23" s="20"/>
      <c r="K23" s="21">
        <f t="shared" ref="K23:K28" si="4">J23/F23</f>
        <v>0</v>
      </c>
      <c r="L23" s="24"/>
      <c r="M23" s="20"/>
      <c r="N23" s="56">
        <f t="shared" ref="N23:N28" si="5">M23/F23</f>
        <v>0</v>
      </c>
      <c r="O23" s="19"/>
      <c r="P23" s="20"/>
      <c r="Q23" s="20"/>
      <c r="R23" s="37">
        <f t="shared" si="0"/>
        <v>0</v>
      </c>
      <c r="S23" s="22">
        <f t="shared" ref="S23:S28" si="6">R23/F23</f>
        <v>0</v>
      </c>
      <c r="T23" s="25"/>
      <c r="U23" s="26"/>
      <c r="V23" s="23"/>
      <c r="W23" s="23"/>
      <c r="X23" s="23"/>
    </row>
    <row r="24" spans="1:24" ht="92.4">
      <c r="A24" s="112"/>
      <c r="B24" s="85" t="s">
        <v>33</v>
      </c>
      <c r="C24" s="76" t="s">
        <v>27</v>
      </c>
      <c r="D24" s="76" t="s">
        <v>27</v>
      </c>
      <c r="E24" s="76" t="s">
        <v>301</v>
      </c>
      <c r="F24" s="76">
        <v>121</v>
      </c>
      <c r="G24" s="76" t="s">
        <v>408</v>
      </c>
      <c r="H24" s="133"/>
      <c r="I24" s="119"/>
      <c r="J24" s="20"/>
      <c r="K24" s="21">
        <f t="shared" si="4"/>
        <v>0</v>
      </c>
      <c r="L24" s="24"/>
      <c r="M24" s="20"/>
      <c r="N24" s="56">
        <f t="shared" si="5"/>
        <v>0</v>
      </c>
      <c r="O24" s="19"/>
      <c r="P24" s="20"/>
      <c r="Q24" s="20"/>
      <c r="R24" s="37">
        <f t="shared" si="0"/>
        <v>0</v>
      </c>
      <c r="S24" s="22">
        <f t="shared" si="6"/>
        <v>0</v>
      </c>
      <c r="T24" s="25"/>
      <c r="U24" s="26"/>
      <c r="V24" s="23"/>
      <c r="W24" s="23"/>
      <c r="X24" s="23"/>
    </row>
    <row r="25" spans="1:24" ht="92.4">
      <c r="A25" s="112"/>
      <c r="B25" s="85" t="s">
        <v>415</v>
      </c>
      <c r="C25" s="76" t="s">
        <v>27</v>
      </c>
      <c r="D25" s="76" t="s">
        <v>27</v>
      </c>
      <c r="E25" s="76" t="s">
        <v>302</v>
      </c>
      <c r="F25" s="76">
        <v>132</v>
      </c>
      <c r="G25" s="76" t="s">
        <v>407</v>
      </c>
      <c r="H25" s="133"/>
      <c r="I25" s="119"/>
      <c r="J25" s="20"/>
      <c r="K25" s="21">
        <f t="shared" si="4"/>
        <v>0</v>
      </c>
      <c r="L25" s="24"/>
      <c r="M25" s="20"/>
      <c r="N25" s="56">
        <f t="shared" si="5"/>
        <v>0</v>
      </c>
      <c r="O25" s="19"/>
      <c r="P25" s="20"/>
      <c r="Q25" s="20"/>
      <c r="R25" s="37">
        <f t="shared" si="0"/>
        <v>0</v>
      </c>
      <c r="S25" s="22">
        <f t="shared" si="6"/>
        <v>0</v>
      </c>
      <c r="T25" s="25"/>
      <c r="U25" s="26"/>
      <c r="V25" s="23"/>
      <c r="W25" s="23"/>
      <c r="X25" s="23"/>
    </row>
    <row r="26" spans="1:24" ht="92.4">
      <c r="A26" s="112"/>
      <c r="B26" s="78" t="s">
        <v>416</v>
      </c>
      <c r="C26" s="76" t="s">
        <v>34</v>
      </c>
      <c r="D26" s="76" t="s">
        <v>27</v>
      </c>
      <c r="E26" s="76" t="s">
        <v>303</v>
      </c>
      <c r="F26" s="76">
        <v>110</v>
      </c>
      <c r="G26" s="76" t="s">
        <v>412</v>
      </c>
      <c r="H26" s="135"/>
      <c r="I26" s="119"/>
      <c r="J26" s="20"/>
      <c r="K26" s="21">
        <f t="shared" si="4"/>
        <v>0</v>
      </c>
      <c r="L26" s="24"/>
      <c r="M26" s="20"/>
      <c r="N26" s="56">
        <f t="shared" si="5"/>
        <v>0</v>
      </c>
      <c r="O26" s="19"/>
      <c r="P26" s="20"/>
      <c r="Q26" s="20"/>
      <c r="R26" s="37">
        <f t="shared" si="0"/>
        <v>0</v>
      </c>
      <c r="S26" s="22">
        <f t="shared" si="6"/>
        <v>0</v>
      </c>
      <c r="T26" s="25"/>
      <c r="U26" s="26"/>
      <c r="V26" s="23"/>
      <c r="W26" s="23"/>
      <c r="X26" s="23"/>
    </row>
    <row r="27" spans="1:24" ht="60.6" customHeight="1">
      <c r="A27" s="112"/>
      <c r="B27" s="78" t="s">
        <v>603</v>
      </c>
      <c r="C27" s="76" t="s">
        <v>34</v>
      </c>
      <c r="D27" s="76" t="s">
        <v>27</v>
      </c>
      <c r="E27" s="76" t="s">
        <v>304</v>
      </c>
      <c r="F27" s="76">
        <v>149</v>
      </c>
      <c r="G27" s="76" t="s">
        <v>417</v>
      </c>
      <c r="H27" s="135"/>
      <c r="I27" s="119"/>
      <c r="J27" s="20"/>
      <c r="K27" s="21">
        <f t="shared" si="4"/>
        <v>0</v>
      </c>
      <c r="L27" s="24"/>
      <c r="M27" s="20"/>
      <c r="N27" s="56">
        <f t="shared" si="5"/>
        <v>0</v>
      </c>
      <c r="O27" s="19"/>
      <c r="P27" s="20"/>
      <c r="Q27" s="20"/>
      <c r="R27" s="37">
        <f t="shared" si="0"/>
        <v>0</v>
      </c>
      <c r="S27" s="22">
        <f t="shared" si="6"/>
        <v>0</v>
      </c>
      <c r="T27" s="25"/>
      <c r="U27" s="26"/>
      <c r="V27" s="23"/>
      <c r="W27" s="23"/>
      <c r="X27" s="23"/>
    </row>
    <row r="28" spans="1:24" ht="52.8">
      <c r="A28" s="112"/>
      <c r="B28" s="78" t="s">
        <v>244</v>
      </c>
      <c r="C28" s="76" t="s">
        <v>34</v>
      </c>
      <c r="D28" s="76" t="s">
        <v>27</v>
      </c>
      <c r="E28" s="76" t="s">
        <v>305</v>
      </c>
      <c r="F28" s="76">
        <v>112</v>
      </c>
      <c r="G28" s="76" t="s">
        <v>418</v>
      </c>
      <c r="H28" s="135"/>
      <c r="I28" s="119"/>
      <c r="J28" s="20"/>
      <c r="K28" s="21">
        <f t="shared" si="4"/>
        <v>0</v>
      </c>
      <c r="L28" s="24"/>
      <c r="M28" s="20"/>
      <c r="N28" s="56">
        <f t="shared" si="5"/>
        <v>0</v>
      </c>
      <c r="O28" s="19"/>
      <c r="P28" s="20"/>
      <c r="Q28" s="20"/>
      <c r="R28" s="37">
        <f t="shared" si="0"/>
        <v>0</v>
      </c>
      <c r="S28" s="22">
        <f t="shared" si="6"/>
        <v>0</v>
      </c>
      <c r="T28" s="25"/>
      <c r="U28" s="26"/>
      <c r="V28" s="23"/>
      <c r="W28" s="23"/>
      <c r="X28" s="23"/>
    </row>
    <row r="29" spans="1:24">
      <c r="A29" s="201"/>
      <c r="B29" s="79" t="s">
        <v>419</v>
      </c>
      <c r="C29" s="80"/>
      <c r="D29" s="80"/>
      <c r="E29" s="80"/>
      <c r="F29" s="84"/>
      <c r="G29" s="84"/>
      <c r="H29" s="134"/>
      <c r="I29" s="39"/>
      <c r="J29" s="48"/>
      <c r="K29" s="49"/>
      <c r="L29" s="50"/>
      <c r="M29" s="48"/>
      <c r="N29" s="57"/>
      <c r="O29" s="38"/>
      <c r="P29" s="48"/>
      <c r="Q29" s="48"/>
      <c r="R29" s="51"/>
      <c r="S29" s="52"/>
      <c r="T29" s="53"/>
      <c r="U29" s="54"/>
      <c r="V29" s="55"/>
      <c r="W29" s="55"/>
      <c r="X29" s="55"/>
    </row>
    <row r="30" spans="1:24" ht="55.05" customHeight="1">
      <c r="A30" s="112"/>
      <c r="B30" s="78" t="s">
        <v>606</v>
      </c>
      <c r="C30" s="76" t="s">
        <v>27</v>
      </c>
      <c r="D30" s="76" t="s">
        <v>27</v>
      </c>
      <c r="E30" s="76">
        <v>10000043537</v>
      </c>
      <c r="F30" s="76">
        <v>160</v>
      </c>
      <c r="G30" s="76" t="s">
        <v>605</v>
      </c>
      <c r="H30" s="136"/>
      <c r="I30" s="119"/>
      <c r="J30" s="20"/>
      <c r="K30" s="21">
        <f t="shared" ref="K30:K35" si="7">J30/F30</f>
        <v>0</v>
      </c>
      <c r="L30" s="24"/>
      <c r="M30" s="20"/>
      <c r="N30" s="56">
        <f t="shared" ref="N30:N35" si="8">M30/F30</f>
        <v>0</v>
      </c>
      <c r="O30" s="19"/>
      <c r="P30" s="20"/>
      <c r="Q30" s="20"/>
      <c r="R30" s="37">
        <f t="shared" si="0"/>
        <v>0</v>
      </c>
      <c r="S30" s="22">
        <f t="shared" ref="S30:S35" si="9">R30/F30</f>
        <v>0</v>
      </c>
      <c r="T30" s="25"/>
      <c r="U30" s="26"/>
      <c r="V30" s="23"/>
      <c r="W30" s="23"/>
      <c r="X30" s="23"/>
    </row>
    <row r="31" spans="1:24" ht="52.8">
      <c r="A31" s="112"/>
      <c r="B31" s="85" t="s">
        <v>35</v>
      </c>
      <c r="C31" s="76" t="s">
        <v>27</v>
      </c>
      <c r="D31" s="76" t="s">
        <v>27</v>
      </c>
      <c r="E31" s="76" t="s">
        <v>306</v>
      </c>
      <c r="F31" s="76">
        <v>58</v>
      </c>
      <c r="G31" s="76" t="s">
        <v>420</v>
      </c>
      <c r="H31" s="133"/>
      <c r="I31" s="119"/>
      <c r="J31" s="20"/>
      <c r="K31" s="21">
        <f t="shared" si="7"/>
        <v>0</v>
      </c>
      <c r="L31" s="24"/>
      <c r="M31" s="20"/>
      <c r="N31" s="56">
        <f t="shared" si="8"/>
        <v>0</v>
      </c>
      <c r="O31" s="19"/>
      <c r="P31" s="20"/>
      <c r="Q31" s="20"/>
      <c r="R31" s="37">
        <f t="shared" si="0"/>
        <v>0</v>
      </c>
      <c r="S31" s="22">
        <f t="shared" si="9"/>
        <v>0</v>
      </c>
      <c r="T31" s="25"/>
      <c r="U31" s="26"/>
      <c r="V31" s="23"/>
      <c r="W31" s="23"/>
      <c r="X31" s="23"/>
    </row>
    <row r="32" spans="1:24" ht="52.8">
      <c r="A32" s="112"/>
      <c r="B32" s="85" t="s">
        <v>36</v>
      </c>
      <c r="C32" s="76" t="s">
        <v>27</v>
      </c>
      <c r="D32" s="76" t="s">
        <v>27</v>
      </c>
      <c r="E32" s="76" t="s">
        <v>307</v>
      </c>
      <c r="F32" s="76">
        <v>160</v>
      </c>
      <c r="G32" s="76" t="s">
        <v>421</v>
      </c>
      <c r="H32" s="133"/>
      <c r="I32" s="119"/>
      <c r="J32" s="20"/>
      <c r="K32" s="21">
        <f t="shared" si="7"/>
        <v>0</v>
      </c>
      <c r="L32" s="24"/>
      <c r="M32" s="20"/>
      <c r="N32" s="56">
        <f t="shared" si="8"/>
        <v>0</v>
      </c>
      <c r="O32" s="19"/>
      <c r="P32" s="20"/>
      <c r="Q32" s="20"/>
      <c r="R32" s="37">
        <f t="shared" si="0"/>
        <v>0</v>
      </c>
      <c r="S32" s="22">
        <f t="shared" si="9"/>
        <v>0</v>
      </c>
      <c r="T32" s="25"/>
      <c r="U32" s="26"/>
      <c r="V32" s="23"/>
      <c r="W32" s="23"/>
      <c r="X32" s="23"/>
    </row>
    <row r="33" spans="1:24" ht="26.4">
      <c r="A33" s="112"/>
      <c r="B33" s="78" t="s">
        <v>245</v>
      </c>
      <c r="C33" s="76" t="s">
        <v>27</v>
      </c>
      <c r="D33" s="76" t="s">
        <v>27</v>
      </c>
      <c r="E33" s="76" t="s">
        <v>308</v>
      </c>
      <c r="F33" s="76">
        <v>120</v>
      </c>
      <c r="G33" s="76" t="s">
        <v>417</v>
      </c>
      <c r="H33" s="133"/>
      <c r="I33" s="119"/>
      <c r="J33" s="20"/>
      <c r="K33" s="21">
        <f t="shared" si="7"/>
        <v>0</v>
      </c>
      <c r="L33" s="24"/>
      <c r="M33" s="20"/>
      <c r="N33" s="56">
        <f t="shared" si="8"/>
        <v>0</v>
      </c>
      <c r="O33" s="19"/>
      <c r="P33" s="20"/>
      <c r="Q33" s="20"/>
      <c r="R33" s="37">
        <f t="shared" si="0"/>
        <v>0</v>
      </c>
      <c r="S33" s="22">
        <f t="shared" si="9"/>
        <v>0</v>
      </c>
      <c r="T33" s="25"/>
      <c r="U33" s="26"/>
      <c r="V33" s="23"/>
      <c r="W33" s="23"/>
      <c r="X33" s="23"/>
    </row>
    <row r="34" spans="1:24" ht="20.100000000000001" customHeight="1">
      <c r="A34" s="112"/>
      <c r="B34" s="75" t="s">
        <v>673</v>
      </c>
      <c r="C34" s="76" t="s">
        <v>27</v>
      </c>
      <c r="D34" s="76" t="s">
        <v>27</v>
      </c>
      <c r="E34" s="76" t="s">
        <v>331</v>
      </c>
      <c r="F34" s="76">
        <v>336</v>
      </c>
      <c r="G34" s="76" t="s">
        <v>407</v>
      </c>
      <c r="H34" s="133"/>
      <c r="I34" s="119"/>
      <c r="J34" s="20"/>
      <c r="K34" s="21">
        <f t="shared" si="7"/>
        <v>0</v>
      </c>
      <c r="L34" s="24"/>
      <c r="M34" s="20"/>
      <c r="N34" s="56">
        <f t="shared" si="8"/>
        <v>0</v>
      </c>
      <c r="O34" s="19"/>
      <c r="P34" s="20"/>
      <c r="Q34" s="20"/>
      <c r="R34" s="37">
        <f t="shared" si="0"/>
        <v>0</v>
      </c>
      <c r="S34" s="22">
        <f t="shared" si="9"/>
        <v>0</v>
      </c>
      <c r="T34" s="25"/>
      <c r="U34" s="26"/>
      <c r="V34" s="23"/>
      <c r="W34" s="23"/>
      <c r="X34" s="23"/>
    </row>
    <row r="35" spans="1:24" ht="66">
      <c r="A35" s="112"/>
      <c r="B35" s="75" t="s">
        <v>422</v>
      </c>
      <c r="C35" s="76" t="s">
        <v>27</v>
      </c>
      <c r="D35" s="76" t="s">
        <v>423</v>
      </c>
      <c r="E35" s="77">
        <v>10195430928</v>
      </c>
      <c r="F35" s="76">
        <v>163</v>
      </c>
      <c r="G35" s="76" t="s">
        <v>408</v>
      </c>
      <c r="H35" s="133"/>
      <c r="I35" s="119"/>
      <c r="J35" s="20"/>
      <c r="K35" s="21">
        <f t="shared" si="7"/>
        <v>0</v>
      </c>
      <c r="L35" s="24"/>
      <c r="M35" s="20"/>
      <c r="N35" s="56">
        <f t="shared" si="8"/>
        <v>0</v>
      </c>
      <c r="O35" s="19"/>
      <c r="P35" s="20"/>
      <c r="Q35" s="20"/>
      <c r="R35" s="37">
        <f t="shared" si="0"/>
        <v>0</v>
      </c>
      <c r="S35" s="22">
        <f t="shared" si="9"/>
        <v>0</v>
      </c>
      <c r="T35" s="25"/>
      <c r="U35" s="26"/>
      <c r="V35" s="23"/>
      <c r="W35" s="23"/>
      <c r="X35" s="23"/>
    </row>
    <row r="36" spans="1:24">
      <c r="A36" s="201"/>
      <c r="B36" s="79" t="s">
        <v>424</v>
      </c>
      <c r="C36" s="80"/>
      <c r="D36" s="80"/>
      <c r="E36" s="80"/>
      <c r="F36" s="84"/>
      <c r="G36" s="84"/>
      <c r="H36" s="134"/>
      <c r="I36" s="39"/>
      <c r="J36" s="48"/>
      <c r="K36" s="49"/>
      <c r="L36" s="50"/>
      <c r="M36" s="48"/>
      <c r="N36" s="57"/>
      <c r="O36" s="38"/>
      <c r="P36" s="48"/>
      <c r="Q36" s="48"/>
      <c r="R36" s="51"/>
      <c r="S36" s="52"/>
      <c r="T36" s="53"/>
      <c r="U36" s="54"/>
      <c r="V36" s="55"/>
      <c r="W36" s="55"/>
      <c r="X36" s="55"/>
    </row>
    <row r="37" spans="1:24" ht="39.6">
      <c r="A37" s="112"/>
      <c r="B37" s="75" t="s">
        <v>352</v>
      </c>
      <c r="C37" s="76" t="s">
        <v>37</v>
      </c>
      <c r="D37" s="76" t="s">
        <v>38</v>
      </c>
      <c r="E37" s="76">
        <v>615300</v>
      </c>
      <c r="F37" s="86">
        <v>156</v>
      </c>
      <c r="G37" s="76" t="s">
        <v>408</v>
      </c>
      <c r="H37" s="133"/>
      <c r="I37" s="119"/>
      <c r="J37" s="20"/>
      <c r="K37" s="21">
        <f t="shared" ref="K37:K41" si="10">J37/F37</f>
        <v>0</v>
      </c>
      <c r="L37" s="24"/>
      <c r="M37" s="20"/>
      <c r="N37" s="56">
        <f t="shared" ref="N37:N41" si="11">M37/F37</f>
        <v>0</v>
      </c>
      <c r="O37" s="19"/>
      <c r="P37" s="20"/>
      <c r="Q37" s="20"/>
      <c r="R37" s="37">
        <f t="shared" si="0"/>
        <v>0</v>
      </c>
      <c r="S37" s="22">
        <f t="shared" ref="S37:S41" si="12">R37/F37</f>
        <v>0</v>
      </c>
      <c r="T37" s="25"/>
      <c r="U37" s="26"/>
      <c r="V37" s="23"/>
      <c r="W37" s="23"/>
      <c r="X37" s="23"/>
    </row>
    <row r="38" spans="1:24" ht="52.8">
      <c r="A38" s="112"/>
      <c r="B38" s="78" t="s">
        <v>353</v>
      </c>
      <c r="C38" s="76" t="s">
        <v>37</v>
      </c>
      <c r="D38" s="76" t="s">
        <v>38</v>
      </c>
      <c r="E38" s="76">
        <v>625300</v>
      </c>
      <c r="F38" s="86">
        <v>156</v>
      </c>
      <c r="G38" s="76" t="s">
        <v>412</v>
      </c>
      <c r="H38" s="133"/>
      <c r="I38" s="119"/>
      <c r="J38" s="20"/>
      <c r="K38" s="21">
        <f t="shared" si="10"/>
        <v>0</v>
      </c>
      <c r="L38" s="24"/>
      <c r="M38" s="20"/>
      <c r="N38" s="56">
        <f t="shared" si="11"/>
        <v>0</v>
      </c>
      <c r="O38" s="19"/>
      <c r="P38" s="20"/>
      <c r="Q38" s="20"/>
      <c r="R38" s="37">
        <f t="shared" si="0"/>
        <v>0</v>
      </c>
      <c r="S38" s="22">
        <f t="shared" si="12"/>
        <v>0</v>
      </c>
      <c r="T38" s="25"/>
      <c r="U38" s="26"/>
      <c r="V38" s="23"/>
      <c r="W38" s="23"/>
      <c r="X38" s="23"/>
    </row>
    <row r="39" spans="1:24" ht="39.6">
      <c r="A39" s="112"/>
      <c r="B39" s="75" t="s">
        <v>354</v>
      </c>
      <c r="C39" s="76" t="s">
        <v>37</v>
      </c>
      <c r="D39" s="76" t="s">
        <v>38</v>
      </c>
      <c r="E39" s="76">
        <v>665400</v>
      </c>
      <c r="F39" s="86">
        <v>156</v>
      </c>
      <c r="G39" s="76" t="s">
        <v>425</v>
      </c>
      <c r="H39" s="133"/>
      <c r="I39" s="119"/>
      <c r="J39" s="20"/>
      <c r="K39" s="21">
        <f t="shared" si="10"/>
        <v>0</v>
      </c>
      <c r="L39" s="24"/>
      <c r="M39" s="20"/>
      <c r="N39" s="56">
        <f t="shared" si="11"/>
        <v>0</v>
      </c>
      <c r="O39" s="19"/>
      <c r="P39" s="20"/>
      <c r="Q39" s="20"/>
      <c r="R39" s="37">
        <f t="shared" si="0"/>
        <v>0</v>
      </c>
      <c r="S39" s="22">
        <f t="shared" si="12"/>
        <v>0</v>
      </c>
      <c r="T39" s="25"/>
      <c r="U39" s="26"/>
      <c r="V39" s="23"/>
      <c r="W39" s="23"/>
      <c r="X39" s="23"/>
    </row>
    <row r="40" spans="1:24" ht="39.6">
      <c r="A40" s="112"/>
      <c r="B40" s="75" t="s">
        <v>355</v>
      </c>
      <c r="C40" s="76" t="s">
        <v>37</v>
      </c>
      <c r="D40" s="76" t="s">
        <v>38</v>
      </c>
      <c r="E40" s="76">
        <v>110452</v>
      </c>
      <c r="F40" s="76">
        <v>108</v>
      </c>
      <c r="G40" s="76" t="s">
        <v>418</v>
      </c>
      <c r="H40" s="133"/>
      <c r="I40" s="119"/>
      <c r="J40" s="20"/>
      <c r="K40" s="21">
        <f t="shared" si="10"/>
        <v>0</v>
      </c>
      <c r="L40" s="24"/>
      <c r="M40" s="20"/>
      <c r="N40" s="56">
        <f t="shared" si="11"/>
        <v>0</v>
      </c>
      <c r="O40" s="19"/>
      <c r="P40" s="20"/>
      <c r="Q40" s="20"/>
      <c r="R40" s="37">
        <f t="shared" si="0"/>
        <v>0</v>
      </c>
      <c r="S40" s="22">
        <f t="shared" si="12"/>
        <v>0</v>
      </c>
      <c r="T40" s="25"/>
      <c r="U40" s="26"/>
      <c r="V40" s="23"/>
      <c r="W40" s="23"/>
      <c r="X40" s="23"/>
    </row>
    <row r="41" spans="1:24" ht="26.4">
      <c r="A41" s="112"/>
      <c r="B41" s="87" t="s">
        <v>332</v>
      </c>
      <c r="C41" s="76" t="s">
        <v>37</v>
      </c>
      <c r="D41" s="76" t="s">
        <v>282</v>
      </c>
      <c r="E41" s="83">
        <v>1230</v>
      </c>
      <c r="F41" s="76">
        <v>194</v>
      </c>
      <c r="G41" s="83" t="s">
        <v>426</v>
      </c>
      <c r="H41" s="133"/>
      <c r="I41" s="119"/>
      <c r="J41" s="20"/>
      <c r="K41" s="21">
        <f t="shared" si="10"/>
        <v>0</v>
      </c>
      <c r="L41" s="24"/>
      <c r="M41" s="20"/>
      <c r="N41" s="56">
        <f t="shared" si="11"/>
        <v>0</v>
      </c>
      <c r="O41" s="19"/>
      <c r="P41" s="20"/>
      <c r="Q41" s="20"/>
      <c r="R41" s="37">
        <f t="shared" si="0"/>
        <v>0</v>
      </c>
      <c r="S41" s="22">
        <f t="shared" si="12"/>
        <v>0</v>
      </c>
      <c r="T41" s="25"/>
      <c r="U41" s="26"/>
      <c r="V41" s="23"/>
      <c r="W41" s="23"/>
      <c r="X41" s="23"/>
    </row>
    <row r="42" spans="1:24">
      <c r="A42" s="201"/>
      <c r="B42" s="148" t="s">
        <v>427</v>
      </c>
      <c r="C42" s="152"/>
      <c r="D42" s="152"/>
      <c r="E42" s="152"/>
      <c r="F42" s="152"/>
      <c r="G42" s="153"/>
      <c r="H42" s="134"/>
      <c r="I42" s="39"/>
      <c r="J42" s="48"/>
      <c r="K42" s="49"/>
      <c r="L42" s="50"/>
      <c r="M42" s="48"/>
      <c r="N42" s="57"/>
      <c r="O42" s="38"/>
      <c r="P42" s="48"/>
      <c r="Q42" s="48"/>
      <c r="R42" s="51"/>
      <c r="S42" s="52"/>
      <c r="T42" s="53"/>
      <c r="U42" s="54"/>
      <c r="V42" s="55"/>
      <c r="W42" s="55"/>
      <c r="X42" s="55"/>
    </row>
    <row r="43" spans="1:24" ht="26.4">
      <c r="A43" s="112"/>
      <c r="B43" s="75" t="s">
        <v>619</v>
      </c>
      <c r="C43" s="76" t="s">
        <v>37</v>
      </c>
      <c r="D43" s="76" t="s">
        <v>282</v>
      </c>
      <c r="E43" s="76">
        <v>7518</v>
      </c>
      <c r="F43" s="76">
        <v>102</v>
      </c>
      <c r="G43" s="76" t="s">
        <v>408</v>
      </c>
      <c r="H43" s="133"/>
      <c r="I43" s="122"/>
      <c r="J43" s="20"/>
      <c r="K43" s="21">
        <f>J43/F43</f>
        <v>0</v>
      </c>
      <c r="L43" s="24"/>
      <c r="M43" s="20"/>
      <c r="N43" s="56">
        <f>M43/F43</f>
        <v>0</v>
      </c>
      <c r="O43" s="19"/>
      <c r="P43" s="20"/>
      <c r="Q43" s="20"/>
      <c r="R43" s="37">
        <f t="shared" si="0"/>
        <v>0</v>
      </c>
      <c r="S43" s="22">
        <f>R43/F43</f>
        <v>0</v>
      </c>
      <c r="T43" s="25"/>
      <c r="U43" s="26"/>
      <c r="V43" s="23"/>
      <c r="W43" s="23"/>
      <c r="X43" s="23"/>
    </row>
    <row r="44" spans="1:24" ht="25.05" customHeight="1">
      <c r="A44" s="112"/>
      <c r="B44" s="75" t="s">
        <v>283</v>
      </c>
      <c r="C44" s="76" t="s">
        <v>37</v>
      </c>
      <c r="D44" s="76" t="s">
        <v>282</v>
      </c>
      <c r="E44" s="76">
        <v>7516</v>
      </c>
      <c r="F44" s="86">
        <v>120</v>
      </c>
      <c r="G44" s="76" t="s">
        <v>425</v>
      </c>
      <c r="H44" s="133"/>
      <c r="I44" s="119"/>
      <c r="J44" s="20"/>
      <c r="K44" s="21">
        <f>J44/F44</f>
        <v>0</v>
      </c>
      <c r="L44" s="24"/>
      <c r="M44" s="20"/>
      <c r="N44" s="56">
        <f>M44/F44</f>
        <v>0</v>
      </c>
      <c r="O44" s="19"/>
      <c r="P44" s="20"/>
      <c r="Q44" s="20"/>
      <c r="R44" s="37">
        <f t="shared" si="0"/>
        <v>0</v>
      </c>
      <c r="S44" s="22">
        <f>R44/F44</f>
        <v>0</v>
      </c>
      <c r="T44" s="25"/>
      <c r="U44" s="26"/>
      <c r="V44" s="23"/>
      <c r="W44" s="23"/>
      <c r="X44" s="23"/>
    </row>
    <row r="45" spans="1:24" ht="25.05" customHeight="1">
      <c r="A45" s="112"/>
      <c r="B45" s="75" t="s">
        <v>428</v>
      </c>
      <c r="C45" s="76" t="s">
        <v>429</v>
      </c>
      <c r="D45" s="76" t="s">
        <v>430</v>
      </c>
      <c r="E45" s="76">
        <v>7527</v>
      </c>
      <c r="F45" s="76">
        <v>107</v>
      </c>
      <c r="G45" s="83" t="s">
        <v>431</v>
      </c>
      <c r="H45" s="133"/>
      <c r="I45" s="119"/>
      <c r="J45" s="20"/>
      <c r="K45" s="21">
        <f>J45/F45</f>
        <v>0</v>
      </c>
      <c r="L45" s="24"/>
      <c r="M45" s="20"/>
      <c r="N45" s="56">
        <f>M45/F45</f>
        <v>0</v>
      </c>
      <c r="O45" s="19"/>
      <c r="P45" s="20"/>
      <c r="Q45" s="20"/>
      <c r="R45" s="37">
        <f t="shared" si="0"/>
        <v>0</v>
      </c>
      <c r="S45" s="22">
        <f>R45/F45</f>
        <v>0</v>
      </c>
      <c r="T45" s="25"/>
      <c r="U45" s="26"/>
      <c r="V45" s="23"/>
      <c r="W45" s="23"/>
      <c r="X45" s="23"/>
    </row>
    <row r="46" spans="1:24" s="5" customFormat="1">
      <c r="A46" s="201"/>
      <c r="B46" s="79" t="s">
        <v>432</v>
      </c>
      <c r="C46" s="80"/>
      <c r="D46" s="80"/>
      <c r="E46" s="80"/>
      <c r="F46" s="84"/>
      <c r="G46" s="84"/>
      <c r="H46" s="134"/>
      <c r="I46" s="39"/>
      <c r="J46" s="48"/>
      <c r="K46" s="49"/>
      <c r="L46" s="50"/>
      <c r="M46" s="48"/>
      <c r="N46" s="57"/>
      <c r="O46" s="38"/>
      <c r="P46" s="48"/>
      <c r="Q46" s="48"/>
      <c r="R46" s="51"/>
      <c r="S46" s="52"/>
      <c r="T46" s="53"/>
      <c r="U46" s="54"/>
      <c r="V46" s="55"/>
      <c r="W46" s="55"/>
      <c r="X46" s="55"/>
    </row>
    <row r="47" spans="1:24" s="5" customFormat="1" ht="26.4">
      <c r="A47" s="112"/>
      <c r="B47" s="75" t="s">
        <v>618</v>
      </c>
      <c r="C47" s="76" t="s">
        <v>37</v>
      </c>
      <c r="D47" s="76" t="s">
        <v>38</v>
      </c>
      <c r="E47" s="83">
        <v>110458</v>
      </c>
      <c r="F47" s="76">
        <v>104</v>
      </c>
      <c r="G47" s="76" t="s">
        <v>418</v>
      </c>
      <c r="H47" s="133"/>
      <c r="I47" s="119"/>
      <c r="J47" s="20"/>
      <c r="K47" s="21">
        <f>J47/F47</f>
        <v>0</v>
      </c>
      <c r="L47" s="24"/>
      <c r="M47" s="20"/>
      <c r="N47" s="56">
        <f>M47/F47</f>
        <v>0</v>
      </c>
      <c r="O47" s="19"/>
      <c r="P47" s="20"/>
      <c r="Q47" s="20"/>
      <c r="R47" s="37">
        <f t="shared" si="0"/>
        <v>0</v>
      </c>
      <c r="S47" s="22">
        <f>R47/F47</f>
        <v>0</v>
      </c>
      <c r="T47" s="25"/>
      <c r="U47" s="26"/>
      <c r="V47" s="23"/>
      <c r="W47" s="23"/>
      <c r="X47" s="23"/>
    </row>
    <row r="48" spans="1:24" s="5" customFormat="1" ht="52.8">
      <c r="A48" s="112"/>
      <c r="B48" s="75" t="s">
        <v>433</v>
      </c>
      <c r="C48" s="76" t="s">
        <v>429</v>
      </c>
      <c r="D48" s="76" t="s">
        <v>430</v>
      </c>
      <c r="E48" s="76">
        <v>7526</v>
      </c>
      <c r="F48" s="76">
        <v>120</v>
      </c>
      <c r="G48" s="83" t="s">
        <v>434</v>
      </c>
      <c r="H48" s="133"/>
      <c r="I48" s="119"/>
      <c r="J48" s="20"/>
      <c r="K48" s="21">
        <f>J48/F48</f>
        <v>0</v>
      </c>
      <c r="L48" s="24"/>
      <c r="M48" s="20"/>
      <c r="N48" s="56">
        <f>M48/F48</f>
        <v>0</v>
      </c>
      <c r="O48" s="19"/>
      <c r="P48" s="20"/>
      <c r="Q48" s="20"/>
      <c r="R48" s="37">
        <f t="shared" si="0"/>
        <v>0</v>
      </c>
      <c r="S48" s="22">
        <f>R48/F48</f>
        <v>0</v>
      </c>
      <c r="T48" s="25"/>
      <c r="U48" s="26"/>
      <c r="V48" s="23"/>
      <c r="W48" s="23"/>
      <c r="X48" s="23"/>
    </row>
    <row r="49" spans="1:24" s="5" customFormat="1">
      <c r="A49" s="201"/>
      <c r="B49" s="88" t="s">
        <v>247</v>
      </c>
      <c r="C49" s="80"/>
      <c r="D49" s="80"/>
      <c r="E49" s="80"/>
      <c r="F49" s="84"/>
      <c r="G49" s="84"/>
      <c r="H49" s="134"/>
      <c r="I49" s="39"/>
      <c r="J49" s="48"/>
      <c r="K49" s="49"/>
      <c r="L49" s="50"/>
      <c r="M49" s="48"/>
      <c r="N49" s="57"/>
      <c r="O49" s="38"/>
      <c r="P49" s="48"/>
      <c r="Q49" s="48"/>
      <c r="R49" s="51"/>
      <c r="S49" s="52"/>
      <c r="T49" s="53"/>
      <c r="U49" s="54"/>
      <c r="V49" s="55"/>
      <c r="W49" s="55"/>
      <c r="X49" s="55"/>
    </row>
    <row r="50" spans="1:24" s="5" customFormat="1" ht="66">
      <c r="A50" s="112"/>
      <c r="B50" s="78" t="s">
        <v>435</v>
      </c>
      <c r="C50" s="76" t="s">
        <v>357</v>
      </c>
      <c r="D50" s="76" t="s">
        <v>357</v>
      </c>
      <c r="E50" s="76">
        <v>54485</v>
      </c>
      <c r="F50" s="76">
        <v>76</v>
      </c>
      <c r="G50" s="76" t="s">
        <v>412</v>
      </c>
      <c r="H50" s="137"/>
      <c r="I50" s="124"/>
      <c r="J50" s="20"/>
      <c r="K50" s="21">
        <f t="shared" ref="K50:K58" si="13">J50/F50</f>
        <v>0</v>
      </c>
      <c r="L50" s="24"/>
      <c r="M50" s="20"/>
      <c r="N50" s="56">
        <f t="shared" ref="N50:N58" si="14">M50/F50</f>
        <v>0</v>
      </c>
      <c r="O50" s="19"/>
      <c r="P50" s="20"/>
      <c r="Q50" s="20"/>
      <c r="R50" s="37">
        <f t="shared" si="0"/>
        <v>0</v>
      </c>
      <c r="S50" s="22">
        <f t="shared" ref="S50:S58" si="15">R50/F50</f>
        <v>0</v>
      </c>
      <c r="T50" s="25"/>
      <c r="U50" s="26"/>
      <c r="V50" s="23"/>
      <c r="W50" s="23"/>
      <c r="X50" s="23"/>
    </row>
    <row r="51" spans="1:24" s="5" customFormat="1" ht="105.6">
      <c r="A51" s="112"/>
      <c r="B51" s="78" t="s">
        <v>436</v>
      </c>
      <c r="C51" s="76" t="s">
        <v>357</v>
      </c>
      <c r="D51" s="76" t="s">
        <v>357</v>
      </c>
      <c r="E51" s="76">
        <v>54486</v>
      </c>
      <c r="F51" s="76">
        <v>78</v>
      </c>
      <c r="G51" s="83" t="s">
        <v>425</v>
      </c>
      <c r="H51" s="137"/>
      <c r="I51" s="124"/>
      <c r="J51" s="20"/>
      <c r="K51" s="21">
        <f t="shared" si="13"/>
        <v>0</v>
      </c>
      <c r="L51" s="24"/>
      <c r="M51" s="20"/>
      <c r="N51" s="56">
        <f t="shared" si="14"/>
        <v>0</v>
      </c>
      <c r="O51" s="19"/>
      <c r="P51" s="20"/>
      <c r="Q51" s="20"/>
      <c r="R51" s="37">
        <f t="shared" si="0"/>
        <v>0</v>
      </c>
      <c r="S51" s="22">
        <f t="shared" si="15"/>
        <v>0</v>
      </c>
      <c r="T51" s="25"/>
      <c r="U51" s="26"/>
      <c r="V51" s="23"/>
      <c r="W51" s="23"/>
      <c r="X51" s="23"/>
    </row>
    <row r="52" spans="1:24" s="5" customFormat="1" ht="66">
      <c r="A52" s="112"/>
      <c r="B52" s="78" t="s">
        <v>437</v>
      </c>
      <c r="C52" s="76" t="s">
        <v>357</v>
      </c>
      <c r="D52" s="76" t="s">
        <v>357</v>
      </c>
      <c r="E52" s="76">
        <v>54487</v>
      </c>
      <c r="F52" s="76">
        <v>76</v>
      </c>
      <c r="G52" s="76" t="s">
        <v>408</v>
      </c>
      <c r="H52" s="137"/>
      <c r="I52" s="124"/>
      <c r="J52" s="20"/>
      <c r="K52" s="21">
        <f t="shared" si="13"/>
        <v>0</v>
      </c>
      <c r="L52" s="24"/>
      <c r="M52" s="20"/>
      <c r="N52" s="56">
        <f t="shared" si="14"/>
        <v>0</v>
      </c>
      <c r="O52" s="19"/>
      <c r="P52" s="20"/>
      <c r="Q52" s="20"/>
      <c r="R52" s="37">
        <f t="shared" si="0"/>
        <v>0</v>
      </c>
      <c r="S52" s="22">
        <f t="shared" si="15"/>
        <v>0</v>
      </c>
      <c r="T52" s="25"/>
      <c r="U52" s="26"/>
      <c r="V52" s="23"/>
      <c r="W52" s="23"/>
      <c r="X52" s="23"/>
    </row>
    <row r="53" spans="1:24" s="5" customFormat="1" ht="52.8">
      <c r="A53" s="112"/>
      <c r="B53" s="78" t="s">
        <v>356</v>
      </c>
      <c r="C53" s="76" t="s">
        <v>357</v>
      </c>
      <c r="D53" s="76" t="s">
        <v>357</v>
      </c>
      <c r="E53" s="76">
        <v>54496</v>
      </c>
      <c r="F53" s="76">
        <v>78</v>
      </c>
      <c r="G53" s="76" t="s">
        <v>425</v>
      </c>
      <c r="H53" s="137"/>
      <c r="I53" s="124"/>
      <c r="J53" s="20"/>
      <c r="K53" s="21">
        <f t="shared" si="13"/>
        <v>0</v>
      </c>
      <c r="L53" s="24"/>
      <c r="M53" s="20"/>
      <c r="N53" s="56">
        <f t="shared" si="14"/>
        <v>0</v>
      </c>
      <c r="O53" s="19"/>
      <c r="P53" s="20"/>
      <c r="Q53" s="20"/>
      <c r="R53" s="37">
        <f t="shared" si="0"/>
        <v>0</v>
      </c>
      <c r="S53" s="22">
        <f t="shared" si="15"/>
        <v>0</v>
      </c>
      <c r="T53" s="25"/>
      <c r="U53" s="26"/>
      <c r="V53" s="23"/>
      <c r="W53" s="23"/>
      <c r="X53" s="23"/>
    </row>
    <row r="54" spans="1:24" s="5" customFormat="1" ht="39.6">
      <c r="A54" s="112"/>
      <c r="B54" s="75" t="s">
        <v>438</v>
      </c>
      <c r="C54" s="76" t="s">
        <v>357</v>
      </c>
      <c r="D54" s="76" t="s">
        <v>357</v>
      </c>
      <c r="E54" s="77">
        <v>23417</v>
      </c>
      <c r="F54" s="76">
        <v>78</v>
      </c>
      <c r="G54" s="76" t="s">
        <v>402</v>
      </c>
      <c r="H54" s="137"/>
      <c r="I54" s="124"/>
      <c r="J54" s="20"/>
      <c r="K54" s="21">
        <f t="shared" si="13"/>
        <v>0</v>
      </c>
      <c r="L54" s="24"/>
      <c r="M54" s="20"/>
      <c r="N54" s="56">
        <f t="shared" si="14"/>
        <v>0</v>
      </c>
      <c r="O54" s="19"/>
      <c r="P54" s="20"/>
      <c r="Q54" s="20"/>
      <c r="R54" s="37">
        <f t="shared" si="0"/>
        <v>0</v>
      </c>
      <c r="S54" s="22">
        <f t="shared" si="15"/>
        <v>0</v>
      </c>
      <c r="T54" s="25"/>
      <c r="U54" s="26"/>
      <c r="V54" s="23"/>
      <c r="W54" s="23"/>
      <c r="X54" s="23"/>
    </row>
    <row r="55" spans="1:24" s="5" customFormat="1" ht="39.6">
      <c r="A55" s="112"/>
      <c r="B55" s="75" t="s">
        <v>439</v>
      </c>
      <c r="C55" s="76" t="s">
        <v>357</v>
      </c>
      <c r="D55" s="76" t="s">
        <v>357</v>
      </c>
      <c r="E55" s="77">
        <v>91410</v>
      </c>
      <c r="F55" s="76">
        <v>123</v>
      </c>
      <c r="G55" s="76" t="s">
        <v>425</v>
      </c>
      <c r="H55" s="137"/>
      <c r="I55" s="124"/>
      <c r="J55" s="20"/>
      <c r="K55" s="21">
        <f t="shared" si="13"/>
        <v>0</v>
      </c>
      <c r="L55" s="24"/>
      <c r="M55" s="20"/>
      <c r="N55" s="56">
        <f t="shared" si="14"/>
        <v>0</v>
      </c>
      <c r="O55" s="19"/>
      <c r="P55" s="20"/>
      <c r="Q55" s="20"/>
      <c r="R55" s="37">
        <f t="shared" si="0"/>
        <v>0</v>
      </c>
      <c r="S55" s="22">
        <f t="shared" si="15"/>
        <v>0</v>
      </c>
      <c r="T55" s="25"/>
      <c r="U55" s="26"/>
      <c r="V55" s="23"/>
      <c r="W55" s="23"/>
      <c r="X55" s="23"/>
    </row>
    <row r="56" spans="1:24" s="5" customFormat="1" ht="66">
      <c r="A56" s="112"/>
      <c r="B56" s="78" t="s">
        <v>440</v>
      </c>
      <c r="C56" s="76" t="s">
        <v>357</v>
      </c>
      <c r="D56" s="76" t="s">
        <v>357</v>
      </c>
      <c r="E56" s="76">
        <v>54410</v>
      </c>
      <c r="F56" s="76">
        <v>107</v>
      </c>
      <c r="G56" s="76" t="s">
        <v>421</v>
      </c>
      <c r="H56" s="137"/>
      <c r="I56" s="124"/>
      <c r="J56" s="20"/>
      <c r="K56" s="21">
        <f t="shared" si="13"/>
        <v>0</v>
      </c>
      <c r="L56" s="24"/>
      <c r="M56" s="20"/>
      <c r="N56" s="56">
        <f t="shared" si="14"/>
        <v>0</v>
      </c>
      <c r="O56" s="19"/>
      <c r="P56" s="20"/>
      <c r="Q56" s="20"/>
      <c r="R56" s="37">
        <f t="shared" si="0"/>
        <v>0</v>
      </c>
      <c r="S56" s="22">
        <f t="shared" si="15"/>
        <v>0</v>
      </c>
      <c r="T56" s="25"/>
      <c r="U56" s="26"/>
      <c r="V56" s="23"/>
      <c r="W56" s="23"/>
      <c r="X56" s="23"/>
    </row>
    <row r="57" spans="1:24" ht="92.4">
      <c r="A57" s="112"/>
      <c r="B57" s="75" t="s">
        <v>441</v>
      </c>
      <c r="C57" s="76" t="s">
        <v>357</v>
      </c>
      <c r="D57" s="76" t="s">
        <v>357</v>
      </c>
      <c r="E57" s="76">
        <v>54463</v>
      </c>
      <c r="F57" s="76">
        <v>107</v>
      </c>
      <c r="G57" s="76" t="s">
        <v>425</v>
      </c>
      <c r="H57" s="137"/>
      <c r="I57" s="124"/>
      <c r="J57" s="20"/>
      <c r="K57" s="21">
        <f t="shared" si="13"/>
        <v>0</v>
      </c>
      <c r="L57" s="24"/>
      <c r="M57" s="20"/>
      <c r="N57" s="56">
        <f t="shared" si="14"/>
        <v>0</v>
      </c>
      <c r="O57" s="19"/>
      <c r="P57" s="20"/>
      <c r="Q57" s="20"/>
      <c r="R57" s="37">
        <f t="shared" si="0"/>
        <v>0</v>
      </c>
      <c r="S57" s="22">
        <f t="shared" si="15"/>
        <v>0</v>
      </c>
      <c r="T57" s="25"/>
      <c r="U57" s="26"/>
      <c r="V57" s="23"/>
      <c r="W57" s="23"/>
      <c r="X57" s="23"/>
    </row>
    <row r="58" spans="1:24" ht="52.8">
      <c r="A58" s="66"/>
      <c r="B58" s="75" t="s">
        <v>442</v>
      </c>
      <c r="C58" s="76" t="s">
        <v>357</v>
      </c>
      <c r="D58" s="76" t="s">
        <v>357</v>
      </c>
      <c r="E58" s="76">
        <v>134432</v>
      </c>
      <c r="F58" s="76">
        <v>78</v>
      </c>
      <c r="G58" s="76" t="s">
        <v>425</v>
      </c>
      <c r="H58" s="137"/>
      <c r="I58" s="124"/>
      <c r="J58" s="20"/>
      <c r="K58" s="21">
        <f t="shared" si="13"/>
        <v>0</v>
      </c>
      <c r="L58" s="24"/>
      <c r="M58" s="20"/>
      <c r="N58" s="56">
        <f t="shared" si="14"/>
        <v>0</v>
      </c>
      <c r="O58" s="19"/>
      <c r="P58" s="20"/>
      <c r="Q58" s="20"/>
      <c r="R58" s="37">
        <f t="shared" si="0"/>
        <v>0</v>
      </c>
      <c r="S58" s="22">
        <f t="shared" si="15"/>
        <v>0</v>
      </c>
      <c r="T58" s="25"/>
      <c r="U58" s="26"/>
      <c r="V58" s="23"/>
      <c r="W58" s="23"/>
      <c r="X58" s="23"/>
    </row>
    <row r="59" spans="1:24">
      <c r="A59" s="201"/>
      <c r="B59" s="79" t="s">
        <v>443</v>
      </c>
      <c r="C59" s="84"/>
      <c r="D59" s="80"/>
      <c r="E59" s="81"/>
      <c r="F59" s="82"/>
      <c r="G59" s="80"/>
      <c r="H59" s="134"/>
      <c r="I59" s="39"/>
      <c r="J59" s="48"/>
      <c r="K59" s="49"/>
      <c r="L59" s="50"/>
      <c r="M59" s="48"/>
      <c r="N59" s="57"/>
      <c r="O59" s="38"/>
      <c r="P59" s="48"/>
      <c r="Q59" s="48"/>
      <c r="R59" s="51"/>
      <c r="S59" s="52"/>
      <c r="T59" s="53"/>
      <c r="U59" s="54"/>
      <c r="V59" s="55"/>
      <c r="W59" s="55"/>
      <c r="X59" s="55"/>
    </row>
    <row r="60" spans="1:24" ht="66">
      <c r="A60" s="66"/>
      <c r="B60" s="78" t="s">
        <v>444</v>
      </c>
      <c r="C60" s="76" t="s">
        <v>357</v>
      </c>
      <c r="D60" s="76" t="s">
        <v>357</v>
      </c>
      <c r="E60" s="76">
        <v>94403</v>
      </c>
      <c r="F60" s="76">
        <v>77</v>
      </c>
      <c r="G60" s="83" t="s">
        <v>418</v>
      </c>
      <c r="H60" s="137"/>
      <c r="I60" s="124"/>
      <c r="J60" s="20"/>
      <c r="K60" s="21">
        <f>J60/F60</f>
        <v>0</v>
      </c>
      <c r="L60" s="24"/>
      <c r="M60" s="20"/>
      <c r="N60" s="56">
        <f>M60/F60</f>
        <v>0</v>
      </c>
      <c r="O60" s="19"/>
      <c r="P60" s="20"/>
      <c r="Q60" s="20"/>
      <c r="R60" s="37">
        <f t="shared" si="0"/>
        <v>0</v>
      </c>
      <c r="S60" s="22">
        <f>R60/F60</f>
        <v>0</v>
      </c>
      <c r="T60" s="25"/>
      <c r="U60" s="26"/>
      <c r="V60" s="23"/>
      <c r="W60" s="23"/>
      <c r="X60" s="23"/>
    </row>
    <row r="61" spans="1:24" ht="39.6">
      <c r="A61" s="112"/>
      <c r="B61" s="78" t="s">
        <v>445</v>
      </c>
      <c r="C61" s="76" t="s">
        <v>357</v>
      </c>
      <c r="D61" s="76" t="s">
        <v>357</v>
      </c>
      <c r="E61" s="76">
        <v>91401</v>
      </c>
      <c r="F61" s="76">
        <v>123</v>
      </c>
      <c r="G61" s="83" t="s">
        <v>408</v>
      </c>
      <c r="H61" s="137"/>
      <c r="I61" s="124"/>
      <c r="J61" s="20"/>
      <c r="K61" s="21">
        <f>J61/F61</f>
        <v>0</v>
      </c>
      <c r="L61" s="24"/>
      <c r="M61" s="20"/>
      <c r="N61" s="56">
        <f>M61/F61</f>
        <v>0</v>
      </c>
      <c r="O61" s="19"/>
      <c r="P61" s="20"/>
      <c r="Q61" s="20"/>
      <c r="R61" s="37">
        <f t="shared" si="0"/>
        <v>0</v>
      </c>
      <c r="S61" s="22">
        <f>R61/F61</f>
        <v>0</v>
      </c>
      <c r="T61" s="25"/>
      <c r="U61" s="26"/>
      <c r="V61" s="23"/>
      <c r="W61" s="23"/>
      <c r="X61" s="23"/>
    </row>
    <row r="62" spans="1:24">
      <c r="A62" s="201"/>
      <c r="B62" s="79" t="s">
        <v>446</v>
      </c>
      <c r="C62" s="84"/>
      <c r="D62" s="80"/>
      <c r="E62" s="81"/>
      <c r="F62" s="82"/>
      <c r="G62" s="80"/>
      <c r="H62" s="134"/>
      <c r="I62" s="39"/>
      <c r="J62" s="48"/>
      <c r="K62" s="49"/>
      <c r="L62" s="50"/>
      <c r="M62" s="48"/>
      <c r="N62" s="57"/>
      <c r="O62" s="38"/>
      <c r="P62" s="48"/>
      <c r="Q62" s="48"/>
      <c r="R62" s="51"/>
      <c r="S62" s="52"/>
      <c r="T62" s="53"/>
      <c r="U62" s="54"/>
      <c r="V62" s="55"/>
      <c r="W62" s="55"/>
      <c r="X62" s="55"/>
    </row>
    <row r="63" spans="1:24" ht="66">
      <c r="A63" s="112"/>
      <c r="B63" s="75" t="s">
        <v>447</v>
      </c>
      <c r="C63" s="76" t="s">
        <v>448</v>
      </c>
      <c r="D63" s="76" t="s">
        <v>449</v>
      </c>
      <c r="E63" s="89">
        <v>791401</v>
      </c>
      <c r="F63" s="76">
        <v>167</v>
      </c>
      <c r="G63" s="76" t="s">
        <v>408</v>
      </c>
      <c r="H63" s="133"/>
      <c r="I63" s="120"/>
      <c r="J63" s="20"/>
      <c r="K63" s="21">
        <f>J63/F63</f>
        <v>0</v>
      </c>
      <c r="L63" s="24"/>
      <c r="M63" s="20"/>
      <c r="N63" s="56">
        <f>M63/F63</f>
        <v>0</v>
      </c>
      <c r="O63" s="19"/>
      <c r="P63" s="20"/>
      <c r="Q63" s="20"/>
      <c r="R63" s="37">
        <f t="shared" si="0"/>
        <v>0</v>
      </c>
      <c r="S63" s="22">
        <f>R63/F63</f>
        <v>0</v>
      </c>
      <c r="T63" s="25"/>
      <c r="U63" s="26"/>
      <c r="V63" s="23"/>
      <c r="W63" s="23"/>
      <c r="X63" s="23"/>
    </row>
    <row r="64" spans="1:24" ht="66">
      <c r="A64" s="112"/>
      <c r="B64" s="90" t="s">
        <v>450</v>
      </c>
      <c r="C64" s="76" t="s">
        <v>448</v>
      </c>
      <c r="D64" s="76" t="s">
        <v>449</v>
      </c>
      <c r="E64" s="89">
        <v>791421</v>
      </c>
      <c r="F64" s="76">
        <v>170</v>
      </c>
      <c r="G64" s="76" t="s">
        <v>425</v>
      </c>
      <c r="H64" s="133"/>
      <c r="I64" s="120"/>
      <c r="J64" s="20"/>
      <c r="K64" s="21">
        <f>J64/F64</f>
        <v>0</v>
      </c>
      <c r="L64" s="24"/>
      <c r="M64" s="20"/>
      <c r="N64" s="56">
        <f>M64/F64</f>
        <v>0</v>
      </c>
      <c r="O64" s="19"/>
      <c r="P64" s="20"/>
      <c r="Q64" s="20"/>
      <c r="R64" s="37">
        <f t="shared" si="0"/>
        <v>0</v>
      </c>
      <c r="S64" s="22">
        <f>R64/F64</f>
        <v>0</v>
      </c>
      <c r="T64" s="25"/>
      <c r="U64" s="26"/>
      <c r="V64" s="23"/>
      <c r="W64" s="23"/>
      <c r="X64" s="23"/>
    </row>
    <row r="65" spans="1:24" ht="52.8">
      <c r="A65" s="112"/>
      <c r="B65" s="90" t="s">
        <v>451</v>
      </c>
      <c r="C65" s="76" t="s">
        <v>448</v>
      </c>
      <c r="D65" s="76" t="s">
        <v>449</v>
      </c>
      <c r="E65" s="89">
        <v>791499</v>
      </c>
      <c r="F65" s="76">
        <v>170</v>
      </c>
      <c r="G65" s="76" t="s">
        <v>421</v>
      </c>
      <c r="H65" s="133"/>
      <c r="I65" s="120"/>
      <c r="J65" s="20"/>
      <c r="K65" s="21">
        <f>J65/F65</f>
        <v>0</v>
      </c>
      <c r="L65" s="24"/>
      <c r="M65" s="20"/>
      <c r="N65" s="56">
        <f>M65/F65</f>
        <v>0</v>
      </c>
      <c r="O65" s="19"/>
      <c r="P65" s="20"/>
      <c r="Q65" s="20"/>
      <c r="R65" s="37">
        <f t="shared" si="0"/>
        <v>0</v>
      </c>
      <c r="S65" s="22">
        <f>R65/F65</f>
        <v>0</v>
      </c>
      <c r="T65" s="25"/>
      <c r="U65" s="26"/>
      <c r="V65" s="23"/>
      <c r="W65" s="23"/>
      <c r="X65" s="23"/>
    </row>
    <row r="66" spans="1:24" ht="66">
      <c r="A66" s="112"/>
      <c r="B66" s="90" t="s">
        <v>452</v>
      </c>
      <c r="C66" s="76" t="s">
        <v>448</v>
      </c>
      <c r="D66" s="76" t="s">
        <v>449</v>
      </c>
      <c r="E66" s="89">
        <v>791493</v>
      </c>
      <c r="F66" s="76">
        <v>113</v>
      </c>
      <c r="G66" s="76" t="s">
        <v>453</v>
      </c>
      <c r="H66" s="133"/>
      <c r="I66" s="120"/>
      <c r="J66" s="20"/>
      <c r="K66" s="21">
        <f>J66/F66</f>
        <v>0</v>
      </c>
      <c r="L66" s="24"/>
      <c r="M66" s="20"/>
      <c r="N66" s="56">
        <f>M66/F66</f>
        <v>0</v>
      </c>
      <c r="O66" s="19"/>
      <c r="P66" s="20"/>
      <c r="Q66" s="20"/>
      <c r="R66" s="37">
        <f t="shared" si="0"/>
        <v>0</v>
      </c>
      <c r="S66" s="22">
        <f>R66/F66</f>
        <v>0</v>
      </c>
      <c r="T66" s="25"/>
      <c r="U66" s="26"/>
      <c r="V66" s="23"/>
      <c r="W66" s="23"/>
      <c r="X66" s="23"/>
    </row>
    <row r="67" spans="1:24">
      <c r="A67" s="201"/>
      <c r="B67" s="79" t="s">
        <v>454</v>
      </c>
      <c r="C67" s="84"/>
      <c r="D67" s="80"/>
      <c r="E67" s="81"/>
      <c r="F67" s="82"/>
      <c r="G67" s="80"/>
      <c r="H67" s="134"/>
      <c r="I67" s="39"/>
      <c r="J67" s="48"/>
      <c r="K67" s="49"/>
      <c r="L67" s="50"/>
      <c r="M67" s="48"/>
      <c r="N67" s="57"/>
      <c r="O67" s="38"/>
      <c r="P67" s="48"/>
      <c r="Q67" s="48"/>
      <c r="R67" s="51"/>
      <c r="S67" s="52"/>
      <c r="T67" s="53"/>
      <c r="U67" s="54"/>
      <c r="V67" s="55"/>
      <c r="W67" s="55"/>
      <c r="X67" s="55"/>
    </row>
    <row r="68" spans="1:24" ht="79.2">
      <c r="A68" s="112"/>
      <c r="B68" s="90" t="s">
        <v>617</v>
      </c>
      <c r="C68" s="76" t="s">
        <v>448</v>
      </c>
      <c r="D68" s="76" t="s">
        <v>449</v>
      </c>
      <c r="E68" s="89">
        <v>792401</v>
      </c>
      <c r="F68" s="76">
        <v>128</v>
      </c>
      <c r="G68" s="76" t="s">
        <v>402</v>
      </c>
      <c r="H68" s="133"/>
      <c r="I68" s="119"/>
      <c r="J68" s="20"/>
      <c r="K68" s="21">
        <f>J68/F68</f>
        <v>0</v>
      </c>
      <c r="L68" s="24"/>
      <c r="M68" s="20"/>
      <c r="N68" s="56">
        <f>M68/F68</f>
        <v>0</v>
      </c>
      <c r="O68" s="19"/>
      <c r="P68" s="20"/>
      <c r="Q68" s="20"/>
      <c r="R68" s="37">
        <f t="shared" ref="R68:R133" si="16">P68-Q68</f>
        <v>0</v>
      </c>
      <c r="S68" s="22">
        <f>R68/F68</f>
        <v>0</v>
      </c>
      <c r="T68" s="25"/>
      <c r="U68" s="26"/>
      <c r="V68" s="23"/>
      <c r="W68" s="23"/>
      <c r="X68" s="23"/>
    </row>
    <row r="69" spans="1:24" ht="39.6">
      <c r="A69" s="112"/>
      <c r="B69" s="90" t="s">
        <v>455</v>
      </c>
      <c r="C69" s="76" t="s">
        <v>448</v>
      </c>
      <c r="D69" s="76" t="s">
        <v>449</v>
      </c>
      <c r="E69" s="89">
        <v>792421</v>
      </c>
      <c r="F69" s="76">
        <v>128</v>
      </c>
      <c r="G69" s="76" t="s">
        <v>456</v>
      </c>
      <c r="H69" s="133"/>
      <c r="I69" s="119"/>
      <c r="J69" s="20"/>
      <c r="K69" s="21">
        <f>J69/F69</f>
        <v>0</v>
      </c>
      <c r="L69" s="24"/>
      <c r="M69" s="20"/>
      <c r="N69" s="56">
        <f>M69/F69</f>
        <v>0</v>
      </c>
      <c r="O69" s="19"/>
      <c r="P69" s="20"/>
      <c r="Q69" s="20"/>
      <c r="R69" s="37">
        <f t="shared" si="16"/>
        <v>0</v>
      </c>
      <c r="S69" s="22">
        <f>R69/F69</f>
        <v>0</v>
      </c>
      <c r="T69" s="25"/>
      <c r="U69" s="26"/>
      <c r="V69" s="23"/>
      <c r="W69" s="23"/>
      <c r="X69" s="23"/>
    </row>
    <row r="70" spans="1:24" ht="39.6">
      <c r="A70" s="112"/>
      <c r="B70" s="90" t="s">
        <v>457</v>
      </c>
      <c r="C70" s="76" t="s">
        <v>448</v>
      </c>
      <c r="D70" s="76" t="s">
        <v>449</v>
      </c>
      <c r="E70" s="89">
        <v>792431</v>
      </c>
      <c r="F70" s="76">
        <v>128</v>
      </c>
      <c r="G70" s="76" t="s">
        <v>456</v>
      </c>
      <c r="H70" s="133"/>
      <c r="I70" s="120"/>
      <c r="J70" s="20"/>
      <c r="K70" s="21">
        <f>J70/F70</f>
        <v>0</v>
      </c>
      <c r="L70" s="24"/>
      <c r="M70" s="20"/>
      <c r="N70" s="56">
        <f>M70/F70</f>
        <v>0</v>
      </c>
      <c r="O70" s="19"/>
      <c r="P70" s="20"/>
      <c r="Q70" s="20"/>
      <c r="R70" s="37">
        <f t="shared" si="16"/>
        <v>0</v>
      </c>
      <c r="S70" s="22">
        <f>R70/F70</f>
        <v>0</v>
      </c>
      <c r="T70" s="25"/>
      <c r="U70" s="26"/>
      <c r="V70" s="23"/>
      <c r="W70" s="23"/>
      <c r="X70" s="23"/>
    </row>
    <row r="71" spans="1:24" ht="79.2">
      <c r="A71" s="112"/>
      <c r="B71" s="90" t="s">
        <v>458</v>
      </c>
      <c r="C71" s="76" t="s">
        <v>448</v>
      </c>
      <c r="D71" s="76" t="s">
        <v>449</v>
      </c>
      <c r="E71" s="89">
        <v>792441</v>
      </c>
      <c r="F71" s="76">
        <v>113</v>
      </c>
      <c r="G71" s="76" t="s">
        <v>459</v>
      </c>
      <c r="H71" s="133"/>
      <c r="I71" s="120"/>
      <c r="J71" s="20"/>
      <c r="K71" s="21">
        <f>J71/F71</f>
        <v>0</v>
      </c>
      <c r="L71" s="24"/>
      <c r="M71" s="20"/>
      <c r="N71" s="56">
        <f>M71/F71</f>
        <v>0</v>
      </c>
      <c r="O71" s="19"/>
      <c r="P71" s="20"/>
      <c r="Q71" s="20"/>
      <c r="R71" s="37">
        <f t="shared" si="16"/>
        <v>0</v>
      </c>
      <c r="S71" s="22">
        <f>R71/F71</f>
        <v>0</v>
      </c>
      <c r="T71" s="25"/>
      <c r="U71" s="26"/>
      <c r="V71" s="23"/>
      <c r="W71" s="23"/>
      <c r="X71" s="23"/>
    </row>
    <row r="72" spans="1:24" ht="70.05" customHeight="1">
      <c r="A72" s="112"/>
      <c r="B72" s="90" t="s">
        <v>616</v>
      </c>
      <c r="C72" s="76" t="s">
        <v>448</v>
      </c>
      <c r="D72" s="76" t="s">
        <v>449</v>
      </c>
      <c r="E72" s="89">
        <v>792451</v>
      </c>
      <c r="F72" s="76">
        <v>113</v>
      </c>
      <c r="G72" s="76" t="s">
        <v>459</v>
      </c>
      <c r="H72" s="133"/>
      <c r="I72" s="120"/>
      <c r="J72" s="20"/>
      <c r="K72" s="21">
        <f>J72/F72</f>
        <v>0</v>
      </c>
      <c r="L72" s="24"/>
      <c r="M72" s="20"/>
      <c r="N72" s="56">
        <f>M72/F72</f>
        <v>0</v>
      </c>
      <c r="O72" s="19"/>
      <c r="P72" s="20"/>
      <c r="Q72" s="20"/>
      <c r="R72" s="37">
        <f t="shared" si="16"/>
        <v>0</v>
      </c>
      <c r="S72" s="22">
        <f>R72/F72</f>
        <v>0</v>
      </c>
      <c r="T72" s="25"/>
      <c r="U72" s="26"/>
      <c r="V72" s="23"/>
      <c r="W72" s="23"/>
      <c r="X72" s="23"/>
    </row>
    <row r="73" spans="1:24">
      <c r="A73" s="201"/>
      <c r="B73" s="79" t="s">
        <v>460</v>
      </c>
      <c r="C73" s="84"/>
      <c r="D73" s="80"/>
      <c r="E73" s="81"/>
      <c r="F73" s="82"/>
      <c r="G73" s="80"/>
      <c r="H73" s="134"/>
      <c r="I73" s="39"/>
      <c r="J73" s="48"/>
      <c r="K73" s="49"/>
      <c r="L73" s="50"/>
      <c r="M73" s="48"/>
      <c r="N73" s="57"/>
      <c r="O73" s="38"/>
      <c r="P73" s="48"/>
      <c r="Q73" s="48"/>
      <c r="R73" s="51"/>
      <c r="S73" s="52"/>
      <c r="T73" s="53"/>
      <c r="U73" s="54"/>
      <c r="V73" s="55"/>
      <c r="W73" s="55"/>
      <c r="X73" s="55"/>
    </row>
    <row r="74" spans="1:24" ht="66">
      <c r="A74" s="112"/>
      <c r="B74" s="90" t="s">
        <v>461</v>
      </c>
      <c r="C74" s="76" t="s">
        <v>448</v>
      </c>
      <c r="D74" s="76" t="s">
        <v>449</v>
      </c>
      <c r="E74" s="89">
        <v>791893</v>
      </c>
      <c r="F74" s="76">
        <v>113</v>
      </c>
      <c r="G74" s="76" t="s">
        <v>418</v>
      </c>
      <c r="H74" s="133"/>
      <c r="I74" s="119"/>
      <c r="J74" s="20"/>
      <c r="K74" s="21">
        <f>J74/F74</f>
        <v>0</v>
      </c>
      <c r="L74" s="24"/>
      <c r="M74" s="20"/>
      <c r="N74" s="56">
        <f>M74/F74</f>
        <v>0</v>
      </c>
      <c r="O74" s="19"/>
      <c r="P74" s="20"/>
      <c r="Q74" s="20"/>
      <c r="R74" s="37">
        <f t="shared" si="16"/>
        <v>0</v>
      </c>
      <c r="S74" s="22">
        <f>R74/F74</f>
        <v>0</v>
      </c>
      <c r="T74" s="25"/>
      <c r="U74" s="26"/>
      <c r="V74" s="23"/>
      <c r="W74" s="23"/>
      <c r="X74" s="23"/>
    </row>
    <row r="75" spans="1:24">
      <c r="A75" s="201"/>
      <c r="B75" s="91" t="s">
        <v>39</v>
      </c>
      <c r="C75" s="80"/>
      <c r="D75" s="80"/>
      <c r="E75" s="80"/>
      <c r="F75" s="84"/>
      <c r="G75" s="84"/>
      <c r="H75" s="134"/>
      <c r="I75" s="39"/>
      <c r="J75" s="48"/>
      <c r="K75" s="49"/>
      <c r="L75" s="50"/>
      <c r="M75" s="48"/>
      <c r="N75" s="57"/>
      <c r="O75" s="38"/>
      <c r="P75" s="48"/>
      <c r="Q75" s="48"/>
      <c r="R75" s="51"/>
      <c r="S75" s="52"/>
      <c r="T75" s="53"/>
      <c r="U75" s="54"/>
      <c r="V75" s="55"/>
      <c r="W75" s="55"/>
      <c r="X75" s="55"/>
    </row>
    <row r="76" spans="1:24" ht="79.2">
      <c r="A76" s="112"/>
      <c r="B76" s="78" t="s">
        <v>358</v>
      </c>
      <c r="C76" s="76" t="s">
        <v>248</v>
      </c>
      <c r="D76" s="76" t="s">
        <v>248</v>
      </c>
      <c r="E76" s="76" t="s">
        <v>327</v>
      </c>
      <c r="F76" s="76">
        <v>192</v>
      </c>
      <c r="G76" s="76" t="s">
        <v>400</v>
      </c>
      <c r="H76" s="133"/>
      <c r="I76" s="119"/>
      <c r="J76" s="20"/>
      <c r="K76" s="21">
        <f>J76/F76</f>
        <v>0</v>
      </c>
      <c r="L76" s="24"/>
      <c r="M76" s="20"/>
      <c r="N76" s="56">
        <f>M76/F76</f>
        <v>0</v>
      </c>
      <c r="O76" s="19"/>
      <c r="P76" s="20"/>
      <c r="Q76" s="20"/>
      <c r="R76" s="37">
        <f t="shared" si="16"/>
        <v>0</v>
      </c>
      <c r="S76" s="22">
        <f>R76/F76</f>
        <v>0</v>
      </c>
      <c r="T76" s="25"/>
      <c r="U76" s="26"/>
      <c r="V76" s="23"/>
      <c r="W76" s="23"/>
      <c r="X76" s="23"/>
    </row>
    <row r="77" spans="1:24" ht="66">
      <c r="A77" s="112"/>
      <c r="B77" s="75" t="s">
        <v>359</v>
      </c>
      <c r="C77" s="76" t="s">
        <v>248</v>
      </c>
      <c r="D77" s="76" t="s">
        <v>248</v>
      </c>
      <c r="E77" s="76" t="s">
        <v>40</v>
      </c>
      <c r="F77" s="76">
        <v>192</v>
      </c>
      <c r="G77" s="76" t="s">
        <v>400</v>
      </c>
      <c r="H77" s="133"/>
      <c r="I77" s="119"/>
      <c r="J77" s="20"/>
      <c r="K77" s="21">
        <f>J77/F77</f>
        <v>0</v>
      </c>
      <c r="L77" s="24"/>
      <c r="M77" s="20"/>
      <c r="N77" s="56">
        <f>M77/F77</f>
        <v>0</v>
      </c>
      <c r="O77" s="19"/>
      <c r="P77" s="20"/>
      <c r="Q77" s="20"/>
      <c r="R77" s="37">
        <f t="shared" si="16"/>
        <v>0</v>
      </c>
      <c r="S77" s="22">
        <f>R77/F77</f>
        <v>0</v>
      </c>
      <c r="T77" s="25"/>
      <c r="U77" s="26"/>
      <c r="V77" s="23"/>
      <c r="W77" s="23"/>
      <c r="X77" s="23"/>
    </row>
    <row r="78" spans="1:24" ht="66">
      <c r="A78" s="112"/>
      <c r="B78" s="78" t="s">
        <v>328</v>
      </c>
      <c r="C78" s="76" t="s">
        <v>248</v>
      </c>
      <c r="D78" s="76" t="s">
        <v>248</v>
      </c>
      <c r="E78" s="76" t="s">
        <v>311</v>
      </c>
      <c r="F78" s="76">
        <v>240</v>
      </c>
      <c r="G78" s="76" t="s">
        <v>462</v>
      </c>
      <c r="H78" s="133"/>
      <c r="I78" s="119"/>
      <c r="J78" s="20"/>
      <c r="K78" s="21">
        <f>J78/F78</f>
        <v>0</v>
      </c>
      <c r="L78" s="24"/>
      <c r="M78" s="20"/>
      <c r="N78" s="56">
        <f>M78/F78</f>
        <v>0</v>
      </c>
      <c r="O78" s="19"/>
      <c r="P78" s="20"/>
      <c r="Q78" s="20"/>
      <c r="R78" s="37">
        <f t="shared" si="16"/>
        <v>0</v>
      </c>
      <c r="S78" s="22">
        <f>R78/F78</f>
        <v>0</v>
      </c>
      <c r="T78" s="25"/>
      <c r="U78" s="26"/>
      <c r="V78" s="23"/>
      <c r="W78" s="23"/>
      <c r="X78" s="23"/>
    </row>
    <row r="79" spans="1:24">
      <c r="A79" s="201"/>
      <c r="B79" s="79" t="s">
        <v>463</v>
      </c>
      <c r="C79" s="80"/>
      <c r="D79" s="80"/>
      <c r="E79" s="80"/>
      <c r="F79" s="84"/>
      <c r="G79" s="84"/>
      <c r="H79" s="134"/>
      <c r="I79" s="39"/>
      <c r="J79" s="48"/>
      <c r="K79" s="49"/>
      <c r="L79" s="50"/>
      <c r="M79" s="48"/>
      <c r="N79" s="57"/>
      <c r="O79" s="38"/>
      <c r="P79" s="48"/>
      <c r="Q79" s="48"/>
      <c r="R79" s="51"/>
      <c r="S79" s="52"/>
      <c r="T79" s="53"/>
      <c r="U79" s="54"/>
      <c r="V79" s="55"/>
      <c r="W79" s="55"/>
      <c r="X79" s="55"/>
    </row>
    <row r="80" spans="1:24" ht="79.2">
      <c r="A80" s="112"/>
      <c r="B80" s="78" t="s">
        <v>464</v>
      </c>
      <c r="C80" s="76" t="s">
        <v>42</v>
      </c>
      <c r="D80" s="76" t="s">
        <v>41</v>
      </c>
      <c r="E80" s="83">
        <v>72003</v>
      </c>
      <c r="F80" s="76">
        <v>176</v>
      </c>
      <c r="G80" s="76" t="s">
        <v>465</v>
      </c>
      <c r="H80" s="133"/>
      <c r="I80" s="119"/>
      <c r="J80" s="20"/>
      <c r="K80" s="21">
        <f>J80/F80</f>
        <v>0</v>
      </c>
      <c r="L80" s="24"/>
      <c r="M80" s="20"/>
      <c r="N80" s="56">
        <f>M80/F80</f>
        <v>0</v>
      </c>
      <c r="O80" s="19"/>
      <c r="P80" s="20"/>
      <c r="Q80" s="20"/>
      <c r="R80" s="37">
        <f t="shared" si="16"/>
        <v>0</v>
      </c>
      <c r="S80" s="22">
        <f>R80/F80</f>
        <v>0</v>
      </c>
      <c r="T80" s="25"/>
      <c r="U80" s="26"/>
      <c r="V80" s="23"/>
      <c r="W80" s="23"/>
      <c r="X80" s="23"/>
    </row>
    <row r="81" spans="1:43" ht="79.2">
      <c r="A81" s="112"/>
      <c r="B81" s="75" t="s">
        <v>466</v>
      </c>
      <c r="C81" s="76" t="s">
        <v>42</v>
      </c>
      <c r="D81" s="76" t="s">
        <v>41</v>
      </c>
      <c r="E81" s="83">
        <v>72001</v>
      </c>
      <c r="F81" s="76">
        <v>176</v>
      </c>
      <c r="G81" s="76" t="s">
        <v>465</v>
      </c>
      <c r="H81" s="133"/>
      <c r="I81" s="119"/>
      <c r="J81" s="20"/>
      <c r="K81" s="21">
        <f>J81/F81</f>
        <v>0</v>
      </c>
      <c r="L81" s="24"/>
      <c r="M81" s="20"/>
      <c r="N81" s="56">
        <f>M81/F81</f>
        <v>0</v>
      </c>
      <c r="O81" s="19"/>
      <c r="P81" s="20"/>
      <c r="Q81" s="20"/>
      <c r="R81" s="37">
        <f t="shared" si="16"/>
        <v>0</v>
      </c>
      <c r="S81" s="22">
        <f>R81/F81</f>
        <v>0</v>
      </c>
      <c r="T81" s="25"/>
      <c r="U81" s="26"/>
      <c r="V81" s="23"/>
      <c r="W81" s="23"/>
      <c r="X81" s="23"/>
    </row>
    <row r="82" spans="1:43" ht="66">
      <c r="A82" s="112"/>
      <c r="B82" s="75" t="s">
        <v>467</v>
      </c>
      <c r="C82" s="76" t="s">
        <v>42</v>
      </c>
      <c r="D82" s="76" t="s">
        <v>41</v>
      </c>
      <c r="E82" s="76">
        <v>72005</v>
      </c>
      <c r="F82" s="76">
        <v>176</v>
      </c>
      <c r="G82" s="76" t="s">
        <v>465</v>
      </c>
      <c r="H82" s="133"/>
      <c r="I82" s="119"/>
      <c r="J82" s="20"/>
      <c r="K82" s="21">
        <f>J82/F82</f>
        <v>0</v>
      </c>
      <c r="L82" s="24"/>
      <c r="M82" s="20"/>
      <c r="N82" s="56">
        <f>M82/F82</f>
        <v>0</v>
      </c>
      <c r="O82" s="19"/>
      <c r="P82" s="20"/>
      <c r="Q82" s="20"/>
      <c r="R82" s="37">
        <f t="shared" si="16"/>
        <v>0</v>
      </c>
      <c r="S82" s="22">
        <f>R82/F82</f>
        <v>0</v>
      </c>
      <c r="T82" s="25"/>
      <c r="U82" s="26"/>
      <c r="V82" s="23"/>
      <c r="W82" s="23"/>
      <c r="X82" s="23"/>
      <c r="Y82"/>
      <c r="Z82"/>
      <c r="AA82"/>
      <c r="AB82"/>
      <c r="AC82"/>
      <c r="AD82"/>
      <c r="AE82"/>
      <c r="AF82"/>
      <c r="AG82"/>
      <c r="AH82"/>
      <c r="AI82"/>
      <c r="AJ82"/>
      <c r="AK82"/>
      <c r="AL82"/>
      <c r="AM82"/>
      <c r="AN82"/>
      <c r="AO82"/>
      <c r="AP82"/>
      <c r="AQ82"/>
    </row>
    <row r="83" spans="1:43" ht="52.8">
      <c r="A83" s="112"/>
      <c r="B83" s="75" t="s">
        <v>468</v>
      </c>
      <c r="C83" s="76" t="s">
        <v>42</v>
      </c>
      <c r="D83" s="76" t="s">
        <v>41</v>
      </c>
      <c r="E83" s="77">
        <v>72013</v>
      </c>
      <c r="F83" s="76">
        <v>176</v>
      </c>
      <c r="G83" s="76" t="s">
        <v>465</v>
      </c>
      <c r="H83" s="133"/>
      <c r="I83" s="119"/>
      <c r="J83" s="20"/>
      <c r="K83" s="21">
        <f>J83/F83</f>
        <v>0</v>
      </c>
      <c r="L83" s="24"/>
      <c r="M83" s="20"/>
      <c r="N83" s="56">
        <f>M83/F83</f>
        <v>0</v>
      </c>
      <c r="O83" s="19"/>
      <c r="P83" s="20"/>
      <c r="Q83" s="20"/>
      <c r="R83" s="37">
        <f t="shared" si="16"/>
        <v>0</v>
      </c>
      <c r="S83" s="22">
        <f>R83/F83</f>
        <v>0</v>
      </c>
      <c r="T83" s="25"/>
      <c r="U83" s="26"/>
      <c r="V83" s="23"/>
      <c r="W83" s="23"/>
      <c r="X83" s="23"/>
      <c r="Y83"/>
      <c r="Z83"/>
      <c r="AA83"/>
      <c r="AB83"/>
      <c r="AC83"/>
      <c r="AD83"/>
      <c r="AE83"/>
      <c r="AF83"/>
      <c r="AG83"/>
      <c r="AH83"/>
      <c r="AI83"/>
      <c r="AJ83"/>
      <c r="AK83"/>
      <c r="AL83"/>
      <c r="AM83"/>
      <c r="AN83"/>
      <c r="AO83"/>
      <c r="AP83"/>
      <c r="AQ83"/>
    </row>
    <row r="84" spans="1:43" ht="14.4">
      <c r="A84" s="201"/>
      <c r="B84" s="91" t="s">
        <v>469</v>
      </c>
      <c r="C84" s="80"/>
      <c r="D84" s="80"/>
      <c r="E84" s="80"/>
      <c r="F84" s="84"/>
      <c r="G84" s="84"/>
      <c r="H84" s="134"/>
      <c r="I84" s="39"/>
      <c r="J84" s="48"/>
      <c r="K84" s="49"/>
      <c r="L84" s="50"/>
      <c r="M84" s="48"/>
      <c r="N84" s="57"/>
      <c r="O84" s="38"/>
      <c r="P84" s="48"/>
      <c r="Q84" s="48"/>
      <c r="R84" s="51"/>
      <c r="S84" s="52"/>
      <c r="T84" s="53"/>
      <c r="U84" s="54"/>
      <c r="V84" s="55"/>
      <c r="W84" s="55"/>
      <c r="X84" s="55"/>
      <c r="Y84"/>
      <c r="Z84"/>
      <c r="AA84"/>
      <c r="AB84"/>
      <c r="AC84"/>
      <c r="AD84"/>
      <c r="AE84"/>
      <c r="AF84"/>
      <c r="AG84"/>
      <c r="AH84"/>
      <c r="AI84"/>
      <c r="AJ84"/>
      <c r="AK84"/>
      <c r="AL84"/>
      <c r="AM84"/>
      <c r="AN84"/>
      <c r="AO84"/>
      <c r="AP84"/>
      <c r="AQ84"/>
    </row>
    <row r="85" spans="1:43" ht="26.4">
      <c r="A85" s="112"/>
      <c r="B85" s="78" t="s">
        <v>43</v>
      </c>
      <c r="C85" s="76" t="s">
        <v>44</v>
      </c>
      <c r="D85" s="76" t="s">
        <v>44</v>
      </c>
      <c r="E85" s="76">
        <v>209503</v>
      </c>
      <c r="F85" s="76">
        <v>12</v>
      </c>
      <c r="G85" s="76">
        <v>1</v>
      </c>
      <c r="H85" s="133"/>
      <c r="I85" s="119"/>
      <c r="J85" s="20"/>
      <c r="K85" s="21">
        <f t="shared" ref="K85:K94" si="17">J85/F85</f>
        <v>0</v>
      </c>
      <c r="L85" s="24"/>
      <c r="M85" s="20"/>
      <c r="N85" s="56">
        <f t="shared" ref="N85:N94" si="18">M85/F85</f>
        <v>0</v>
      </c>
      <c r="O85" s="19"/>
      <c r="P85" s="20"/>
      <c r="Q85" s="20"/>
      <c r="R85" s="37">
        <f t="shared" si="16"/>
        <v>0</v>
      </c>
      <c r="S85" s="22">
        <f t="shared" ref="S85:S94" si="19">R85/F85</f>
        <v>0</v>
      </c>
      <c r="T85" s="25"/>
      <c r="U85" s="26"/>
      <c r="V85" s="23"/>
      <c r="W85" s="23"/>
      <c r="X85" s="23"/>
      <c r="Y85"/>
      <c r="Z85"/>
      <c r="AA85"/>
      <c r="AB85"/>
      <c r="AC85"/>
      <c r="AD85"/>
      <c r="AE85"/>
      <c r="AF85"/>
      <c r="AG85"/>
      <c r="AH85"/>
      <c r="AI85"/>
      <c r="AJ85"/>
      <c r="AK85"/>
      <c r="AL85"/>
      <c r="AM85"/>
      <c r="AN85"/>
      <c r="AO85"/>
      <c r="AP85"/>
      <c r="AQ85"/>
    </row>
    <row r="86" spans="1:43" ht="79.2">
      <c r="A86" s="112"/>
      <c r="B86" s="78" t="s">
        <v>241</v>
      </c>
      <c r="C86" s="76" t="s">
        <v>44</v>
      </c>
      <c r="D86" s="76" t="s">
        <v>44</v>
      </c>
      <c r="E86" s="76">
        <v>256503</v>
      </c>
      <c r="F86" s="76">
        <v>12</v>
      </c>
      <c r="G86" s="76">
        <v>1</v>
      </c>
      <c r="H86" s="133"/>
      <c r="I86" s="119"/>
      <c r="J86" s="20"/>
      <c r="K86" s="21">
        <f t="shared" si="17"/>
        <v>0</v>
      </c>
      <c r="L86" s="24"/>
      <c r="M86" s="20"/>
      <c r="N86" s="56">
        <f t="shared" si="18"/>
        <v>0</v>
      </c>
      <c r="O86" s="19"/>
      <c r="P86" s="20"/>
      <c r="Q86" s="20"/>
      <c r="R86" s="37">
        <f t="shared" si="16"/>
        <v>0</v>
      </c>
      <c r="S86" s="22">
        <f t="shared" si="19"/>
        <v>0</v>
      </c>
      <c r="T86" s="25"/>
      <c r="U86" s="26"/>
      <c r="V86" s="23"/>
      <c r="W86" s="23"/>
      <c r="X86" s="23"/>
      <c r="Y86"/>
      <c r="Z86"/>
      <c r="AA86"/>
      <c r="AB86"/>
      <c r="AC86"/>
      <c r="AD86"/>
      <c r="AE86"/>
      <c r="AF86"/>
      <c r="AG86"/>
      <c r="AH86"/>
      <c r="AI86"/>
      <c r="AJ86"/>
      <c r="AK86"/>
      <c r="AL86"/>
      <c r="AM86"/>
      <c r="AN86"/>
      <c r="AO86"/>
      <c r="AP86"/>
      <c r="AQ86"/>
    </row>
    <row r="87" spans="1:43" ht="20.100000000000001" customHeight="1">
      <c r="A87" s="112"/>
      <c r="B87" s="78" t="s">
        <v>470</v>
      </c>
      <c r="C87" s="76" t="s">
        <v>44</v>
      </c>
      <c r="D87" s="76" t="s">
        <v>44</v>
      </c>
      <c r="E87" s="76">
        <v>209903</v>
      </c>
      <c r="F87" s="76">
        <v>12</v>
      </c>
      <c r="G87" s="76">
        <v>1</v>
      </c>
      <c r="H87" s="133"/>
      <c r="I87" s="119"/>
      <c r="J87" s="20"/>
      <c r="K87" s="21">
        <f t="shared" si="17"/>
        <v>0</v>
      </c>
      <c r="L87" s="24"/>
      <c r="M87" s="20"/>
      <c r="N87" s="56">
        <f t="shared" si="18"/>
        <v>0</v>
      </c>
      <c r="O87" s="19"/>
      <c r="P87" s="20"/>
      <c r="Q87" s="20"/>
      <c r="R87" s="37">
        <f t="shared" si="16"/>
        <v>0</v>
      </c>
      <c r="S87" s="22">
        <f t="shared" si="19"/>
        <v>0</v>
      </c>
      <c r="T87" s="25"/>
      <c r="U87" s="26"/>
      <c r="V87" s="23"/>
      <c r="W87" s="23"/>
      <c r="X87" s="23"/>
    </row>
    <row r="88" spans="1:43" ht="20.100000000000001" customHeight="1">
      <c r="A88" s="112"/>
      <c r="B88" s="78" t="s">
        <v>45</v>
      </c>
      <c r="C88" s="76" t="s">
        <v>44</v>
      </c>
      <c r="D88" s="76" t="s">
        <v>44</v>
      </c>
      <c r="E88" s="76">
        <v>119371</v>
      </c>
      <c r="F88" s="76">
        <v>2</v>
      </c>
      <c r="G88" s="76">
        <v>5</v>
      </c>
      <c r="H88" s="133"/>
      <c r="I88" s="119"/>
      <c r="J88" s="20"/>
      <c r="K88" s="21">
        <f t="shared" si="17"/>
        <v>0</v>
      </c>
      <c r="L88" s="24"/>
      <c r="M88" s="20"/>
      <c r="N88" s="56">
        <f t="shared" si="18"/>
        <v>0</v>
      </c>
      <c r="O88" s="19"/>
      <c r="P88" s="20"/>
      <c r="Q88" s="20"/>
      <c r="R88" s="37">
        <f t="shared" si="16"/>
        <v>0</v>
      </c>
      <c r="S88" s="22">
        <f t="shared" si="19"/>
        <v>0</v>
      </c>
      <c r="T88" s="25"/>
      <c r="U88" s="26"/>
      <c r="V88" s="23"/>
      <c r="W88" s="23"/>
      <c r="X88" s="23"/>
    </row>
    <row r="89" spans="1:43" ht="92.4">
      <c r="A89" s="114"/>
      <c r="B89" s="78" t="s">
        <v>47</v>
      </c>
      <c r="C89" s="76" t="s">
        <v>44</v>
      </c>
      <c r="D89" s="76" t="s">
        <v>44</v>
      </c>
      <c r="E89" s="76">
        <v>285628</v>
      </c>
      <c r="F89" s="76">
        <v>4</v>
      </c>
      <c r="G89" s="76">
        <v>7</v>
      </c>
      <c r="H89" s="133"/>
      <c r="I89" s="119"/>
      <c r="J89" s="20"/>
      <c r="K89" s="21">
        <f t="shared" si="17"/>
        <v>0</v>
      </c>
      <c r="L89" s="24"/>
      <c r="M89" s="20"/>
      <c r="N89" s="56">
        <f t="shared" si="18"/>
        <v>0</v>
      </c>
      <c r="O89" s="19"/>
      <c r="P89" s="20"/>
      <c r="Q89" s="20"/>
      <c r="R89" s="37">
        <f t="shared" si="16"/>
        <v>0</v>
      </c>
      <c r="S89" s="22">
        <f t="shared" si="19"/>
        <v>0</v>
      </c>
      <c r="T89" s="25"/>
      <c r="U89" s="26"/>
      <c r="V89" s="23"/>
      <c r="W89" s="23"/>
      <c r="X89" s="23"/>
    </row>
    <row r="90" spans="1:43" ht="26.4">
      <c r="A90" s="114"/>
      <c r="B90" s="78" t="s">
        <v>360</v>
      </c>
      <c r="C90" s="76" t="s">
        <v>48</v>
      </c>
      <c r="D90" s="76" t="s">
        <v>44</v>
      </c>
      <c r="E90" s="76">
        <v>613203</v>
      </c>
      <c r="F90" s="76">
        <f>2*5.125</f>
        <v>10.25</v>
      </c>
      <c r="G90" s="76" t="s">
        <v>471</v>
      </c>
      <c r="H90" s="133"/>
      <c r="I90" s="119"/>
      <c r="J90" s="20"/>
      <c r="K90" s="21">
        <f t="shared" si="17"/>
        <v>0</v>
      </c>
      <c r="L90" s="24"/>
      <c r="M90" s="20"/>
      <c r="N90" s="56">
        <f t="shared" si="18"/>
        <v>0</v>
      </c>
      <c r="O90" s="19"/>
      <c r="P90" s="20"/>
      <c r="Q90" s="20"/>
      <c r="R90" s="37">
        <f t="shared" si="16"/>
        <v>0</v>
      </c>
      <c r="S90" s="22">
        <f t="shared" si="19"/>
        <v>0</v>
      </c>
      <c r="T90" s="25"/>
      <c r="U90" s="26"/>
      <c r="V90" s="23"/>
      <c r="W90" s="23"/>
      <c r="X90" s="23"/>
    </row>
    <row r="91" spans="1:43" ht="66">
      <c r="B91" s="78" t="s">
        <v>49</v>
      </c>
      <c r="C91" s="76" t="s">
        <v>44</v>
      </c>
      <c r="D91" s="76" t="s">
        <v>44</v>
      </c>
      <c r="E91" s="76">
        <v>846902</v>
      </c>
      <c r="F91" s="76" t="s">
        <v>472</v>
      </c>
      <c r="G91" s="76" t="s">
        <v>473</v>
      </c>
      <c r="H91" s="133"/>
      <c r="I91" s="119"/>
      <c r="J91" s="20"/>
      <c r="K91" s="21" t="e">
        <f t="shared" si="17"/>
        <v>#VALUE!</v>
      </c>
      <c r="L91" s="24"/>
      <c r="M91" s="20"/>
      <c r="N91" s="56" t="e">
        <f t="shared" si="18"/>
        <v>#VALUE!</v>
      </c>
      <c r="O91" s="19"/>
      <c r="P91" s="20"/>
      <c r="Q91" s="20"/>
      <c r="R91" s="37">
        <f t="shared" si="16"/>
        <v>0</v>
      </c>
      <c r="S91" s="22" t="e">
        <f t="shared" si="19"/>
        <v>#VALUE!</v>
      </c>
      <c r="T91" s="25"/>
      <c r="U91" s="26"/>
      <c r="V91" s="23"/>
      <c r="W91" s="23"/>
      <c r="X91" s="23"/>
    </row>
    <row r="92" spans="1:43" ht="66">
      <c r="A92" s="114"/>
      <c r="B92" s="78" t="s">
        <v>361</v>
      </c>
      <c r="C92" s="76" t="s">
        <v>44</v>
      </c>
      <c r="D92" s="76" t="s">
        <v>44</v>
      </c>
      <c r="E92" s="76">
        <v>119356</v>
      </c>
      <c r="F92" s="76">
        <f>8*3.125</f>
        <v>25</v>
      </c>
      <c r="G92" s="76" t="s">
        <v>474</v>
      </c>
      <c r="H92" s="133"/>
      <c r="I92" s="119"/>
      <c r="J92" s="20"/>
      <c r="K92" s="21">
        <f t="shared" si="17"/>
        <v>0</v>
      </c>
      <c r="L92" s="24"/>
      <c r="M92" s="20"/>
      <c r="N92" s="56">
        <f t="shared" si="18"/>
        <v>0</v>
      </c>
      <c r="O92" s="19"/>
      <c r="P92" s="20"/>
      <c r="Q92" s="20"/>
      <c r="R92" s="37">
        <f t="shared" si="16"/>
        <v>0</v>
      </c>
      <c r="S92" s="22">
        <f t="shared" si="19"/>
        <v>0</v>
      </c>
      <c r="T92" s="25"/>
      <c r="U92" s="26"/>
      <c r="V92" s="23"/>
      <c r="W92" s="23"/>
      <c r="X92" s="23"/>
    </row>
    <row r="93" spans="1:43" ht="19.95" customHeight="1">
      <c r="A93" s="114"/>
      <c r="B93" s="75" t="s">
        <v>333</v>
      </c>
      <c r="C93" s="76" t="s">
        <v>44</v>
      </c>
      <c r="D93" s="76" t="s">
        <v>44</v>
      </c>
      <c r="E93" s="92">
        <v>257412</v>
      </c>
      <c r="F93" s="77">
        <v>12</v>
      </c>
      <c r="G93" s="76" t="s">
        <v>475</v>
      </c>
      <c r="H93" s="133"/>
      <c r="I93" s="119"/>
      <c r="J93" s="20"/>
      <c r="K93" s="21">
        <f t="shared" si="17"/>
        <v>0</v>
      </c>
      <c r="L93" s="24"/>
      <c r="M93" s="20"/>
      <c r="N93" s="56">
        <f t="shared" si="18"/>
        <v>0</v>
      </c>
      <c r="O93" s="19"/>
      <c r="P93" s="20"/>
      <c r="Q93" s="20"/>
      <c r="R93" s="37">
        <f t="shared" si="16"/>
        <v>0</v>
      </c>
      <c r="S93" s="22">
        <f t="shared" si="19"/>
        <v>0</v>
      </c>
      <c r="T93" s="25"/>
      <c r="U93" s="26"/>
      <c r="V93" s="23"/>
      <c r="W93" s="23"/>
      <c r="X93" s="23"/>
    </row>
    <row r="94" spans="1:43" ht="19.95" customHeight="1">
      <c r="A94" s="114"/>
      <c r="B94" s="78" t="s">
        <v>46</v>
      </c>
      <c r="C94" s="76" t="s">
        <v>44</v>
      </c>
      <c r="D94" s="76" t="s">
        <v>44</v>
      </c>
      <c r="E94" s="76">
        <v>284728</v>
      </c>
      <c r="F94" s="76">
        <v>28</v>
      </c>
      <c r="G94" s="76" t="s">
        <v>476</v>
      </c>
      <c r="H94" s="133"/>
      <c r="I94" s="119"/>
      <c r="J94" s="20"/>
      <c r="K94" s="21">
        <f t="shared" si="17"/>
        <v>0</v>
      </c>
      <c r="L94" s="24"/>
      <c r="M94" s="20"/>
      <c r="N94" s="56">
        <f t="shared" si="18"/>
        <v>0</v>
      </c>
      <c r="O94" s="19"/>
      <c r="P94" s="20"/>
      <c r="Q94" s="20"/>
      <c r="R94" s="37">
        <f t="shared" si="16"/>
        <v>0</v>
      </c>
      <c r="S94" s="22">
        <f t="shared" si="19"/>
        <v>0</v>
      </c>
      <c r="T94" s="25"/>
      <c r="U94" s="26"/>
      <c r="V94" s="23"/>
      <c r="W94" s="23"/>
      <c r="X94" s="23"/>
    </row>
    <row r="95" spans="1:43" ht="19.95" customHeight="1">
      <c r="A95" s="145"/>
      <c r="B95" s="158" t="s">
        <v>623</v>
      </c>
      <c r="C95" s="76" t="s">
        <v>44</v>
      </c>
      <c r="D95" s="76" t="s">
        <v>44</v>
      </c>
      <c r="E95" s="157">
        <v>134658</v>
      </c>
      <c r="F95" s="155">
        <v>69</v>
      </c>
      <c r="G95" s="155" t="s">
        <v>681</v>
      </c>
      <c r="H95" s="139"/>
      <c r="I95" s="120"/>
      <c r="J95" s="61"/>
      <c r="K95" s="21">
        <f t="shared" ref="K95:K100" si="20">J95/F95</f>
        <v>0</v>
      </c>
      <c r="L95" s="24"/>
      <c r="M95" s="20"/>
      <c r="N95" s="56">
        <f t="shared" ref="N95:N100" si="21">M95/F95</f>
        <v>0</v>
      </c>
      <c r="O95" s="19"/>
      <c r="P95" s="20"/>
      <c r="Q95" s="20"/>
      <c r="R95" s="37">
        <f t="shared" ref="R95:R100" si="22">P95-Q95</f>
        <v>0</v>
      </c>
      <c r="S95" s="22">
        <f t="shared" ref="S95:S100" si="23">R95/F95</f>
        <v>0</v>
      </c>
      <c r="T95" s="25"/>
      <c r="U95" s="62"/>
      <c r="V95" s="23"/>
      <c r="W95" s="23"/>
      <c r="X95" s="23"/>
    </row>
    <row r="96" spans="1:43" ht="19.95" customHeight="1">
      <c r="A96" s="145"/>
      <c r="B96" s="158" t="s">
        <v>680</v>
      </c>
      <c r="C96" s="76" t="s">
        <v>44</v>
      </c>
      <c r="D96" s="76" t="s">
        <v>44</v>
      </c>
      <c r="E96" s="157">
        <v>134659</v>
      </c>
      <c r="F96" s="155">
        <v>71</v>
      </c>
      <c r="G96" s="155" t="s">
        <v>682</v>
      </c>
      <c r="H96" s="139"/>
      <c r="I96" s="120"/>
      <c r="J96" s="61"/>
      <c r="K96" s="21">
        <f t="shared" si="20"/>
        <v>0</v>
      </c>
      <c r="L96" s="24"/>
      <c r="M96" s="20"/>
      <c r="N96" s="56">
        <f t="shared" si="21"/>
        <v>0</v>
      </c>
      <c r="O96" s="19"/>
      <c r="P96" s="20"/>
      <c r="Q96" s="20"/>
      <c r="R96" s="37">
        <f t="shared" si="22"/>
        <v>0</v>
      </c>
      <c r="S96" s="22">
        <f t="shared" si="23"/>
        <v>0</v>
      </c>
      <c r="T96" s="25"/>
      <c r="U96" s="62"/>
      <c r="V96" s="23"/>
      <c r="W96" s="23"/>
      <c r="X96" s="23"/>
    </row>
    <row r="97" spans="1:25" ht="39.6">
      <c r="A97" s="145"/>
      <c r="B97" s="159" t="s">
        <v>624</v>
      </c>
      <c r="C97" s="76" t="s">
        <v>44</v>
      </c>
      <c r="D97" s="76" t="s">
        <v>44</v>
      </c>
      <c r="E97" s="156" t="s">
        <v>625</v>
      </c>
      <c r="F97" s="156">
        <f>12*50</f>
        <v>600</v>
      </c>
      <c r="G97" s="156" t="s">
        <v>683</v>
      </c>
      <c r="H97" s="139"/>
      <c r="I97" s="120"/>
      <c r="J97" s="61"/>
      <c r="K97" s="21">
        <f t="shared" si="20"/>
        <v>0</v>
      </c>
      <c r="L97" s="24"/>
      <c r="M97" s="20"/>
      <c r="N97" s="56">
        <f t="shared" si="21"/>
        <v>0</v>
      </c>
      <c r="O97" s="19"/>
      <c r="P97" s="20"/>
      <c r="Q97" s="20"/>
      <c r="R97" s="37">
        <f t="shared" si="22"/>
        <v>0</v>
      </c>
      <c r="S97" s="22">
        <f t="shared" si="23"/>
        <v>0</v>
      </c>
      <c r="T97" s="25"/>
      <c r="U97" s="62"/>
      <c r="V97" s="23"/>
      <c r="W97" s="23"/>
      <c r="X97" s="23"/>
    </row>
    <row r="98" spans="1:25" ht="39.6">
      <c r="A98" s="145"/>
      <c r="B98" s="159" t="s">
        <v>626</v>
      </c>
      <c r="C98" s="76" t="s">
        <v>44</v>
      </c>
      <c r="D98" s="76" t="s">
        <v>44</v>
      </c>
      <c r="E98" s="156" t="s">
        <v>627</v>
      </c>
      <c r="F98" s="156">
        <v>64</v>
      </c>
      <c r="G98" s="156" t="s">
        <v>684</v>
      </c>
      <c r="H98" s="139"/>
      <c r="I98" s="120"/>
      <c r="J98" s="61"/>
      <c r="K98" s="21">
        <f t="shared" si="20"/>
        <v>0</v>
      </c>
      <c r="L98" s="24"/>
      <c r="M98" s="20"/>
      <c r="N98" s="56">
        <f t="shared" si="21"/>
        <v>0</v>
      </c>
      <c r="O98" s="19"/>
      <c r="P98" s="20"/>
      <c r="Q98" s="20"/>
      <c r="R98" s="37">
        <f t="shared" si="22"/>
        <v>0</v>
      </c>
      <c r="S98" s="22">
        <f t="shared" si="23"/>
        <v>0</v>
      </c>
      <c r="T98" s="25"/>
      <c r="U98" s="62"/>
      <c r="V98" s="23"/>
      <c r="W98" s="23"/>
      <c r="X98" s="23"/>
    </row>
    <row r="99" spans="1:25" ht="19.95" customHeight="1">
      <c r="A99" s="145"/>
      <c r="B99" s="159" t="s">
        <v>688</v>
      </c>
      <c r="C99" s="76" t="s">
        <v>44</v>
      </c>
      <c r="D99" s="76" t="s">
        <v>44</v>
      </c>
      <c r="E99" s="156">
        <v>213008</v>
      </c>
      <c r="F99" s="156">
        <v>18</v>
      </c>
      <c r="G99" s="155" t="s">
        <v>685</v>
      </c>
      <c r="H99" s="139"/>
      <c r="I99" s="120"/>
      <c r="J99" s="61"/>
      <c r="K99" s="21">
        <f t="shared" si="20"/>
        <v>0</v>
      </c>
      <c r="L99" s="24"/>
      <c r="M99" s="20"/>
      <c r="N99" s="56">
        <f t="shared" si="21"/>
        <v>0</v>
      </c>
      <c r="O99" s="19"/>
      <c r="P99" s="20"/>
      <c r="Q99" s="20"/>
      <c r="R99" s="37">
        <f t="shared" si="22"/>
        <v>0</v>
      </c>
      <c r="S99" s="22">
        <f t="shared" si="23"/>
        <v>0</v>
      </c>
      <c r="T99" s="25"/>
      <c r="U99" s="62"/>
      <c r="V99" s="23"/>
      <c r="W99" s="23"/>
      <c r="X99" s="23"/>
    </row>
    <row r="100" spans="1:25" ht="145.19999999999999">
      <c r="A100" s="145"/>
      <c r="B100" s="159" t="s">
        <v>687</v>
      </c>
      <c r="C100" s="76" t="s">
        <v>44</v>
      </c>
      <c r="D100" s="76" t="s">
        <v>44</v>
      </c>
      <c r="E100" s="156">
        <v>878403</v>
      </c>
      <c r="F100" s="156">
        <v>40.5</v>
      </c>
      <c r="G100" s="156" t="s">
        <v>686</v>
      </c>
      <c r="H100" s="139"/>
      <c r="I100" s="120"/>
      <c r="J100" s="61"/>
      <c r="K100" s="21">
        <f t="shared" si="20"/>
        <v>0</v>
      </c>
      <c r="L100" s="24"/>
      <c r="M100" s="20"/>
      <c r="N100" s="56">
        <f t="shared" si="21"/>
        <v>0</v>
      </c>
      <c r="O100" s="19"/>
      <c r="P100" s="20"/>
      <c r="Q100" s="20"/>
      <c r="R100" s="37">
        <f t="shared" si="22"/>
        <v>0</v>
      </c>
      <c r="S100" s="22">
        <f t="shared" si="23"/>
        <v>0</v>
      </c>
      <c r="T100" s="25"/>
      <c r="U100" s="62"/>
      <c r="V100" s="23"/>
      <c r="W100" s="23"/>
      <c r="X100" s="23"/>
    </row>
    <row r="101" spans="1:25" ht="20.100000000000001" customHeight="1">
      <c r="A101" s="201"/>
      <c r="B101" s="91" t="s">
        <v>477</v>
      </c>
      <c r="C101" s="80"/>
      <c r="D101" s="80"/>
      <c r="E101" s="80"/>
      <c r="F101" s="84"/>
      <c r="G101" s="84"/>
      <c r="H101" s="134"/>
      <c r="I101" s="39"/>
      <c r="J101" s="48"/>
      <c r="K101" s="49"/>
      <c r="L101" s="50"/>
      <c r="M101" s="48"/>
      <c r="N101" s="57"/>
      <c r="O101" s="38"/>
      <c r="P101" s="48"/>
      <c r="Q101" s="48"/>
      <c r="R101" s="51"/>
      <c r="S101" s="52"/>
      <c r="T101" s="53"/>
      <c r="U101" s="54"/>
      <c r="V101" s="55"/>
      <c r="W101" s="55"/>
      <c r="X101" s="55"/>
    </row>
    <row r="102" spans="1:25">
      <c r="A102" s="112"/>
      <c r="B102" s="75" t="s">
        <v>478</v>
      </c>
      <c r="C102" s="76" t="s">
        <v>479</v>
      </c>
      <c r="D102" s="76" t="s">
        <v>479</v>
      </c>
      <c r="E102" s="77">
        <v>2265589209</v>
      </c>
      <c r="F102" s="76">
        <v>133</v>
      </c>
      <c r="G102" s="76" t="s">
        <v>400</v>
      </c>
      <c r="H102" s="133"/>
      <c r="I102" s="119"/>
      <c r="J102" s="20"/>
      <c r="K102" s="21">
        <f>J102/F102</f>
        <v>0</v>
      </c>
      <c r="L102" s="24"/>
      <c r="M102" s="20"/>
      <c r="N102" s="56">
        <f>M102/F102</f>
        <v>0</v>
      </c>
      <c r="O102" s="19"/>
      <c r="P102" s="20"/>
      <c r="Q102" s="20"/>
      <c r="R102" s="37">
        <f t="shared" si="16"/>
        <v>0</v>
      </c>
      <c r="S102" s="22">
        <f>R102/F102</f>
        <v>0</v>
      </c>
      <c r="T102" s="25"/>
      <c r="U102" s="26"/>
      <c r="V102" s="23"/>
      <c r="W102" s="23"/>
      <c r="X102" s="23"/>
    </row>
    <row r="103" spans="1:25" ht="26.4">
      <c r="A103" s="112"/>
      <c r="B103" s="75" t="s">
        <v>480</v>
      </c>
      <c r="C103" s="76" t="s">
        <v>479</v>
      </c>
      <c r="D103" s="76" t="s">
        <v>479</v>
      </c>
      <c r="E103" s="83">
        <v>2265589208</v>
      </c>
      <c r="F103" s="76">
        <v>226</v>
      </c>
      <c r="G103" s="83" t="s">
        <v>481</v>
      </c>
      <c r="H103" s="133"/>
      <c r="I103" s="119"/>
      <c r="J103" s="20"/>
      <c r="K103" s="21">
        <f>J103/F103</f>
        <v>0</v>
      </c>
      <c r="L103" s="24"/>
      <c r="M103" s="20"/>
      <c r="N103" s="56">
        <f>M103/F103</f>
        <v>0</v>
      </c>
      <c r="O103" s="19"/>
      <c r="P103" s="20"/>
      <c r="Q103" s="20"/>
      <c r="R103" s="37">
        <f t="shared" si="16"/>
        <v>0</v>
      </c>
      <c r="S103" s="22">
        <f>R103/F103</f>
        <v>0</v>
      </c>
      <c r="T103" s="25"/>
      <c r="U103" s="26"/>
      <c r="V103" s="23"/>
      <c r="W103" s="23"/>
      <c r="X103" s="23"/>
    </row>
    <row r="104" spans="1:25" ht="20.100000000000001" customHeight="1">
      <c r="A104" s="112"/>
      <c r="B104" s="75" t="s">
        <v>482</v>
      </c>
      <c r="C104" s="76" t="s">
        <v>479</v>
      </c>
      <c r="D104" s="76" t="s">
        <v>479</v>
      </c>
      <c r="E104" s="76">
        <v>2265589201</v>
      </c>
      <c r="F104" s="76">
        <v>114</v>
      </c>
      <c r="G104" s="76" t="s">
        <v>483</v>
      </c>
      <c r="H104" s="133"/>
      <c r="I104" s="119"/>
      <c r="J104" s="20"/>
      <c r="K104" s="21">
        <f>J104/F104</f>
        <v>0</v>
      </c>
      <c r="L104" s="24"/>
      <c r="M104" s="20"/>
      <c r="N104" s="56">
        <f>M104/F104</f>
        <v>0</v>
      </c>
      <c r="O104" s="19"/>
      <c r="P104" s="20"/>
      <c r="Q104" s="20"/>
      <c r="R104" s="37">
        <f t="shared" si="16"/>
        <v>0</v>
      </c>
      <c r="S104" s="22">
        <f>R104/F104</f>
        <v>0</v>
      </c>
      <c r="T104" s="25"/>
      <c r="U104" s="26"/>
      <c r="V104" s="23"/>
      <c r="W104" s="23"/>
      <c r="X104" s="23"/>
    </row>
    <row r="105" spans="1:25" ht="26.4">
      <c r="A105" s="112"/>
      <c r="B105" s="75" t="s">
        <v>484</v>
      </c>
      <c r="C105" s="76" t="s">
        <v>479</v>
      </c>
      <c r="D105" s="76" t="s">
        <v>479</v>
      </c>
      <c r="E105" s="92">
        <v>2265589204</v>
      </c>
      <c r="F105" s="76">
        <v>18</v>
      </c>
      <c r="G105" s="76" t="s">
        <v>485</v>
      </c>
      <c r="H105" s="133"/>
      <c r="I105" s="119"/>
      <c r="J105" s="20"/>
      <c r="K105" s="21">
        <f>J105/F105</f>
        <v>0</v>
      </c>
      <c r="L105" s="24"/>
      <c r="M105" s="20"/>
      <c r="N105" s="56">
        <f>M105/F105</f>
        <v>0</v>
      </c>
      <c r="O105" s="19"/>
      <c r="P105" s="20"/>
      <c r="Q105" s="20"/>
      <c r="R105" s="37">
        <f t="shared" si="16"/>
        <v>0</v>
      </c>
      <c r="S105" s="22">
        <f>R105/F105</f>
        <v>0</v>
      </c>
      <c r="T105" s="25"/>
      <c r="U105" s="26"/>
      <c r="V105" s="23"/>
      <c r="W105" s="23"/>
      <c r="X105" s="23"/>
    </row>
    <row r="106" spans="1:25">
      <c r="A106" s="202"/>
      <c r="B106" s="91" t="s">
        <v>486</v>
      </c>
      <c r="C106" s="80"/>
      <c r="D106" s="80"/>
      <c r="E106" s="80"/>
      <c r="F106" s="84"/>
      <c r="G106" s="84"/>
      <c r="H106" s="138"/>
      <c r="I106" s="39"/>
      <c r="J106" s="48"/>
      <c r="K106" s="49"/>
      <c r="L106" s="50"/>
      <c r="M106" s="48"/>
      <c r="N106" s="57"/>
      <c r="O106" s="38"/>
      <c r="P106" s="48"/>
      <c r="Q106" s="48"/>
      <c r="R106" s="51"/>
      <c r="S106" s="52"/>
      <c r="T106" s="53"/>
      <c r="U106" s="54"/>
      <c r="V106" s="55"/>
      <c r="W106" s="55"/>
      <c r="X106" s="55"/>
    </row>
    <row r="107" spans="1:25" ht="52.8">
      <c r="A107" s="112"/>
      <c r="B107" s="93" t="s">
        <v>51</v>
      </c>
      <c r="C107" s="94" t="s">
        <v>27</v>
      </c>
      <c r="D107" s="94" t="s">
        <v>26</v>
      </c>
      <c r="E107" s="94">
        <v>10000069050</v>
      </c>
      <c r="F107" s="94">
        <v>170</v>
      </c>
      <c r="G107" s="94" t="s">
        <v>487</v>
      </c>
      <c r="H107" s="133"/>
      <c r="I107" s="120"/>
      <c r="J107" s="20"/>
      <c r="K107" s="21">
        <f t="shared" ref="K107:K118" si="24">J107/F107</f>
        <v>0</v>
      </c>
      <c r="L107" s="24"/>
      <c r="M107" s="20"/>
      <c r="N107" s="56">
        <f t="shared" ref="N107:N118" si="25">M107/F107</f>
        <v>0</v>
      </c>
      <c r="O107" s="19"/>
      <c r="P107" s="20"/>
      <c r="Q107" s="20"/>
      <c r="R107" s="37">
        <f t="shared" si="16"/>
        <v>0</v>
      </c>
      <c r="S107" s="22">
        <f t="shared" ref="S107:S118" si="26">R107/F107</f>
        <v>0</v>
      </c>
      <c r="T107" s="25"/>
      <c r="U107" s="26"/>
      <c r="V107" s="23"/>
      <c r="W107" s="23"/>
      <c r="X107" s="23"/>
    </row>
    <row r="108" spans="1:25" ht="66">
      <c r="A108" s="112"/>
      <c r="B108" s="93" t="s">
        <v>52</v>
      </c>
      <c r="C108" s="94" t="s">
        <v>27</v>
      </c>
      <c r="D108" s="94" t="s">
        <v>26</v>
      </c>
      <c r="E108" s="94">
        <v>10000015924</v>
      </c>
      <c r="F108" s="94">
        <v>200</v>
      </c>
      <c r="G108" s="94" t="s">
        <v>462</v>
      </c>
      <c r="H108" s="133"/>
      <c r="I108" s="120"/>
      <c r="J108" s="20"/>
      <c r="K108" s="21">
        <f t="shared" si="24"/>
        <v>0</v>
      </c>
      <c r="L108" s="24"/>
      <c r="M108" s="20"/>
      <c r="N108" s="56">
        <f t="shared" si="25"/>
        <v>0</v>
      </c>
      <c r="O108" s="19"/>
      <c r="P108" s="20"/>
      <c r="Q108" s="20"/>
      <c r="R108" s="37">
        <f t="shared" si="16"/>
        <v>0</v>
      </c>
      <c r="S108" s="22">
        <f t="shared" si="26"/>
        <v>0</v>
      </c>
      <c r="T108" s="25"/>
      <c r="U108" s="26"/>
      <c r="V108" s="23"/>
      <c r="W108" s="23"/>
      <c r="X108" s="23"/>
    </row>
    <row r="109" spans="1:25" ht="79.2">
      <c r="A109" s="112"/>
      <c r="B109" s="93" t="s">
        <v>53</v>
      </c>
      <c r="C109" s="94" t="s">
        <v>27</v>
      </c>
      <c r="D109" s="94" t="s">
        <v>26</v>
      </c>
      <c r="E109" s="94">
        <v>10000055425</v>
      </c>
      <c r="F109" s="94">
        <v>200</v>
      </c>
      <c r="G109" s="94" t="s">
        <v>488</v>
      </c>
      <c r="H109" s="133"/>
      <c r="I109" s="120"/>
      <c r="J109" s="20"/>
      <c r="K109" s="21">
        <f t="shared" si="24"/>
        <v>0</v>
      </c>
      <c r="L109" s="24"/>
      <c r="M109" s="20"/>
      <c r="N109" s="56">
        <f t="shared" si="25"/>
        <v>0</v>
      </c>
      <c r="O109" s="19"/>
      <c r="P109" s="20"/>
      <c r="Q109" s="20"/>
      <c r="R109" s="37">
        <f t="shared" si="16"/>
        <v>0</v>
      </c>
      <c r="S109" s="22">
        <f t="shared" si="26"/>
        <v>0</v>
      </c>
      <c r="T109" s="25"/>
      <c r="U109" s="26"/>
      <c r="V109" s="23"/>
      <c r="W109" s="23"/>
      <c r="X109" s="23"/>
    </row>
    <row r="110" spans="1:25" ht="20.100000000000001" customHeight="1">
      <c r="A110" s="112"/>
      <c r="B110" s="93" t="s">
        <v>362</v>
      </c>
      <c r="C110" s="94" t="s">
        <v>27</v>
      </c>
      <c r="D110" s="94" t="s">
        <v>26</v>
      </c>
      <c r="E110" s="94">
        <v>10000096170</v>
      </c>
      <c r="F110" s="94">
        <v>100</v>
      </c>
      <c r="G110" s="94" t="s">
        <v>421</v>
      </c>
      <c r="H110" s="133"/>
      <c r="I110" s="119"/>
      <c r="J110" s="20"/>
      <c r="K110" s="21">
        <f t="shared" si="24"/>
        <v>0</v>
      </c>
      <c r="L110" s="24"/>
      <c r="M110" s="20"/>
      <c r="N110" s="56">
        <f t="shared" si="25"/>
        <v>0</v>
      </c>
      <c r="O110" s="19"/>
      <c r="P110" s="20"/>
      <c r="Q110" s="20"/>
      <c r="R110" s="37">
        <f t="shared" si="16"/>
        <v>0</v>
      </c>
      <c r="S110" s="22">
        <f t="shared" si="26"/>
        <v>0</v>
      </c>
      <c r="T110" s="25"/>
      <c r="U110" s="26"/>
      <c r="V110" s="23"/>
      <c r="W110" s="23"/>
      <c r="X110" s="23"/>
    </row>
    <row r="111" spans="1:25" s="5" customFormat="1" ht="79.2">
      <c r="A111" s="116"/>
      <c r="B111" s="93" t="s">
        <v>54</v>
      </c>
      <c r="C111" s="94" t="s">
        <v>27</v>
      </c>
      <c r="D111" s="94" t="s">
        <v>26</v>
      </c>
      <c r="E111" s="94">
        <v>10000055327</v>
      </c>
      <c r="F111" s="94">
        <v>96</v>
      </c>
      <c r="G111" s="94" t="s">
        <v>489</v>
      </c>
      <c r="H111" s="133"/>
      <c r="I111" s="119"/>
      <c r="J111" s="20"/>
      <c r="K111" s="21">
        <f t="shared" si="24"/>
        <v>0</v>
      </c>
      <c r="L111" s="24"/>
      <c r="M111" s="20"/>
      <c r="N111" s="56">
        <f t="shared" si="25"/>
        <v>0</v>
      </c>
      <c r="O111" s="19"/>
      <c r="P111" s="20"/>
      <c r="Q111" s="20"/>
      <c r="R111" s="37">
        <f t="shared" si="16"/>
        <v>0</v>
      </c>
      <c r="S111" s="22">
        <f t="shared" si="26"/>
        <v>0</v>
      </c>
      <c r="T111" s="25"/>
      <c r="U111" s="26"/>
      <c r="V111" s="23"/>
      <c r="W111" s="23"/>
      <c r="X111" s="23"/>
      <c r="Y111" s="12"/>
    </row>
    <row r="112" spans="1:25" s="5" customFormat="1" ht="52.8">
      <c r="A112" s="116"/>
      <c r="B112" s="93" t="s">
        <v>56</v>
      </c>
      <c r="C112" s="94" t="s">
        <v>27</v>
      </c>
      <c r="D112" s="94" t="s">
        <v>26</v>
      </c>
      <c r="E112" s="94">
        <v>10000015230</v>
      </c>
      <c r="F112" s="94">
        <v>160</v>
      </c>
      <c r="G112" s="94" t="s">
        <v>421</v>
      </c>
      <c r="H112" s="133"/>
      <c r="I112" s="119"/>
      <c r="J112" s="20"/>
      <c r="K112" s="21">
        <f t="shared" si="24"/>
        <v>0</v>
      </c>
      <c r="L112" s="24"/>
      <c r="M112" s="20"/>
      <c r="N112" s="56">
        <f t="shared" si="25"/>
        <v>0</v>
      </c>
      <c r="O112" s="19"/>
      <c r="P112" s="20"/>
      <c r="Q112" s="20"/>
      <c r="R112" s="37">
        <f t="shared" si="16"/>
        <v>0</v>
      </c>
      <c r="S112" s="22">
        <f t="shared" si="26"/>
        <v>0</v>
      </c>
      <c r="T112" s="25"/>
      <c r="U112" s="26"/>
      <c r="V112" s="23"/>
      <c r="W112" s="23"/>
      <c r="X112" s="23"/>
    </row>
    <row r="113" spans="1:25" ht="39.6">
      <c r="A113" s="112"/>
      <c r="B113" s="93" t="s">
        <v>55</v>
      </c>
      <c r="C113" s="94" t="s">
        <v>27</v>
      </c>
      <c r="D113" s="94" t="s">
        <v>26</v>
      </c>
      <c r="E113" s="94">
        <v>10000097868</v>
      </c>
      <c r="F113" s="94">
        <v>192</v>
      </c>
      <c r="G113" s="94" t="s">
        <v>488</v>
      </c>
      <c r="H113" s="139"/>
      <c r="I113" s="119"/>
      <c r="J113" s="20"/>
      <c r="K113" s="21">
        <f t="shared" si="24"/>
        <v>0</v>
      </c>
      <c r="L113" s="24"/>
      <c r="M113" s="20"/>
      <c r="N113" s="56">
        <f t="shared" si="25"/>
        <v>0</v>
      </c>
      <c r="O113" s="19"/>
      <c r="P113" s="20"/>
      <c r="Q113" s="20"/>
      <c r="R113" s="37">
        <f t="shared" si="16"/>
        <v>0</v>
      </c>
      <c r="S113" s="22">
        <f t="shared" si="26"/>
        <v>0</v>
      </c>
      <c r="T113" s="25"/>
      <c r="U113" s="26"/>
      <c r="V113" s="23"/>
      <c r="W113" s="23"/>
      <c r="X113" s="23"/>
      <c r="Y113" s="5"/>
    </row>
    <row r="114" spans="1:25" ht="66">
      <c r="A114" s="112"/>
      <c r="B114" s="93" t="s">
        <v>57</v>
      </c>
      <c r="C114" s="94" t="s">
        <v>27</v>
      </c>
      <c r="D114" s="94" t="s">
        <v>26</v>
      </c>
      <c r="E114" s="94">
        <v>10000032041</v>
      </c>
      <c r="F114" s="94">
        <v>236</v>
      </c>
      <c r="G114" s="94" t="s">
        <v>490</v>
      </c>
      <c r="H114" s="139"/>
      <c r="I114" s="119"/>
      <c r="J114" s="20"/>
      <c r="K114" s="21">
        <f t="shared" si="24"/>
        <v>0</v>
      </c>
      <c r="L114" s="24"/>
      <c r="M114" s="20"/>
      <c r="N114" s="56">
        <f t="shared" si="25"/>
        <v>0</v>
      </c>
      <c r="O114" s="19"/>
      <c r="P114" s="20"/>
      <c r="Q114" s="20"/>
      <c r="R114" s="37">
        <f t="shared" si="16"/>
        <v>0</v>
      </c>
      <c r="S114" s="22">
        <f t="shared" si="26"/>
        <v>0</v>
      </c>
      <c r="T114" s="25"/>
      <c r="U114" s="26"/>
      <c r="V114" s="23"/>
      <c r="W114" s="23"/>
      <c r="X114" s="23"/>
    </row>
    <row r="115" spans="1:25" ht="52.8">
      <c r="A115" s="112"/>
      <c r="B115" s="78" t="s">
        <v>249</v>
      </c>
      <c r="C115" s="76" t="s">
        <v>27</v>
      </c>
      <c r="D115" s="76" t="s">
        <v>26</v>
      </c>
      <c r="E115" s="76">
        <v>10000008737</v>
      </c>
      <c r="F115" s="76">
        <v>267</v>
      </c>
      <c r="G115" s="76" t="s">
        <v>462</v>
      </c>
      <c r="H115" s="139"/>
      <c r="I115" s="119"/>
      <c r="J115" s="20"/>
      <c r="K115" s="21">
        <f t="shared" si="24"/>
        <v>0</v>
      </c>
      <c r="L115" s="24"/>
      <c r="M115" s="20"/>
      <c r="N115" s="56">
        <f t="shared" si="25"/>
        <v>0</v>
      </c>
      <c r="O115" s="19"/>
      <c r="P115" s="20"/>
      <c r="Q115" s="20"/>
      <c r="R115" s="37">
        <f t="shared" si="16"/>
        <v>0</v>
      </c>
      <c r="S115" s="22">
        <f t="shared" si="26"/>
        <v>0</v>
      </c>
      <c r="T115" s="25"/>
      <c r="U115" s="26"/>
      <c r="V115" s="23"/>
      <c r="W115" s="23"/>
      <c r="X115" s="23"/>
    </row>
    <row r="116" spans="1:25" ht="52.8">
      <c r="A116" s="112"/>
      <c r="B116" s="93" t="s">
        <v>58</v>
      </c>
      <c r="C116" s="94" t="s">
        <v>27</v>
      </c>
      <c r="D116" s="94" t="s">
        <v>26</v>
      </c>
      <c r="E116" s="94">
        <v>10000073050</v>
      </c>
      <c r="F116" s="94">
        <v>192</v>
      </c>
      <c r="G116" s="94" t="s">
        <v>488</v>
      </c>
      <c r="H116" s="139"/>
      <c r="I116" s="119"/>
      <c r="J116" s="20"/>
      <c r="K116" s="21">
        <f t="shared" si="24"/>
        <v>0</v>
      </c>
      <c r="L116" s="24"/>
      <c r="M116" s="20"/>
      <c r="N116" s="56">
        <f t="shared" si="25"/>
        <v>0</v>
      </c>
      <c r="O116" s="19"/>
      <c r="P116" s="20"/>
      <c r="Q116" s="20"/>
      <c r="R116" s="37">
        <f t="shared" si="16"/>
        <v>0</v>
      </c>
      <c r="S116" s="22">
        <f t="shared" si="26"/>
        <v>0</v>
      </c>
      <c r="T116" s="25"/>
      <c r="U116" s="26"/>
      <c r="V116" s="23"/>
      <c r="W116" s="23"/>
      <c r="X116" s="23"/>
    </row>
    <row r="117" spans="1:25" ht="66">
      <c r="A117" s="112"/>
      <c r="B117" s="93" t="s">
        <v>59</v>
      </c>
      <c r="C117" s="94" t="s">
        <v>27</v>
      </c>
      <c r="D117" s="94" t="s">
        <v>26</v>
      </c>
      <c r="E117" s="94">
        <v>10000013740</v>
      </c>
      <c r="F117" s="94">
        <v>143</v>
      </c>
      <c r="G117" s="94" t="s">
        <v>491</v>
      </c>
      <c r="H117" s="139"/>
      <c r="I117" s="119"/>
      <c r="J117" s="20"/>
      <c r="K117" s="21">
        <f t="shared" si="24"/>
        <v>0</v>
      </c>
      <c r="L117" s="24"/>
      <c r="M117" s="20"/>
      <c r="N117" s="56">
        <f t="shared" si="25"/>
        <v>0</v>
      </c>
      <c r="O117" s="19"/>
      <c r="P117" s="20"/>
      <c r="Q117" s="20"/>
      <c r="R117" s="37">
        <f t="shared" si="16"/>
        <v>0</v>
      </c>
      <c r="S117" s="22">
        <f t="shared" si="26"/>
        <v>0</v>
      </c>
      <c r="T117" s="25"/>
      <c r="U117" s="26"/>
      <c r="V117" s="23"/>
      <c r="W117" s="23"/>
      <c r="X117" s="23"/>
    </row>
    <row r="118" spans="1:25" ht="20.100000000000001" customHeight="1">
      <c r="A118" s="112"/>
      <c r="B118" s="95" t="s">
        <v>492</v>
      </c>
      <c r="C118" s="94" t="s">
        <v>27</v>
      </c>
      <c r="D118" s="94" t="s">
        <v>493</v>
      </c>
      <c r="E118" s="96">
        <v>10000055325</v>
      </c>
      <c r="F118" s="94">
        <v>80</v>
      </c>
      <c r="G118" s="94" t="s">
        <v>494</v>
      </c>
      <c r="H118" s="139"/>
      <c r="I118" s="119"/>
      <c r="J118" s="20"/>
      <c r="K118" s="21">
        <f t="shared" si="24"/>
        <v>0</v>
      </c>
      <c r="L118" s="24"/>
      <c r="M118" s="20"/>
      <c r="N118" s="56">
        <f t="shared" si="25"/>
        <v>0</v>
      </c>
      <c r="O118" s="19"/>
      <c r="P118" s="20"/>
      <c r="Q118" s="20"/>
      <c r="R118" s="37">
        <f t="shared" si="16"/>
        <v>0</v>
      </c>
      <c r="S118" s="22">
        <f t="shared" si="26"/>
        <v>0</v>
      </c>
      <c r="T118" s="25"/>
      <c r="U118" s="26"/>
      <c r="V118" s="23"/>
      <c r="W118" s="23"/>
      <c r="X118" s="23"/>
    </row>
    <row r="119" spans="1:25">
      <c r="A119" s="202"/>
      <c r="B119" s="91" t="s">
        <v>504</v>
      </c>
      <c r="C119" s="84"/>
      <c r="D119" s="84"/>
      <c r="E119" s="84"/>
      <c r="F119" s="84"/>
      <c r="G119" s="84"/>
      <c r="H119" s="138"/>
      <c r="I119" s="39"/>
      <c r="J119" s="48"/>
      <c r="K119" s="49"/>
      <c r="L119" s="50"/>
      <c r="M119" s="48"/>
      <c r="N119" s="57"/>
      <c r="O119" s="38"/>
      <c r="P119" s="48"/>
      <c r="Q119" s="48"/>
      <c r="R119" s="51"/>
      <c r="S119" s="52"/>
      <c r="T119" s="53"/>
      <c r="U119" s="54"/>
      <c r="V119" s="55"/>
      <c r="W119" s="55"/>
      <c r="X119" s="55"/>
    </row>
    <row r="120" spans="1:25" ht="26.4">
      <c r="A120" s="112"/>
      <c r="B120" s="75" t="s">
        <v>334</v>
      </c>
      <c r="C120" s="76" t="s">
        <v>505</v>
      </c>
      <c r="D120" s="76" t="s">
        <v>678</v>
      </c>
      <c r="E120" s="77" t="s">
        <v>335</v>
      </c>
      <c r="F120" s="76">
        <v>220</v>
      </c>
      <c r="G120" s="92" t="s">
        <v>506</v>
      </c>
      <c r="H120" s="133"/>
      <c r="I120" s="119"/>
      <c r="J120" s="20"/>
      <c r="K120" s="21">
        <f>J120/F120</f>
        <v>0</v>
      </c>
      <c r="L120" s="24"/>
      <c r="M120" s="20"/>
      <c r="N120" s="56">
        <f>M120/F120</f>
        <v>0</v>
      </c>
      <c r="O120" s="19"/>
      <c r="P120" s="20"/>
      <c r="Q120" s="20"/>
      <c r="R120" s="37">
        <f t="shared" ref="R120:R123" si="27">P120-Q120</f>
        <v>0</v>
      </c>
      <c r="S120" s="22">
        <f>R120/F120</f>
        <v>0</v>
      </c>
      <c r="T120" s="25"/>
      <c r="U120" s="26"/>
      <c r="V120" s="23"/>
      <c r="W120" s="23"/>
      <c r="X120" s="23"/>
    </row>
    <row r="121" spans="1:25" ht="19.95" customHeight="1">
      <c r="A121" s="112"/>
      <c r="B121" s="75" t="s">
        <v>321</v>
      </c>
      <c r="C121" s="76" t="s">
        <v>505</v>
      </c>
      <c r="D121" s="76" t="s">
        <v>678</v>
      </c>
      <c r="E121" s="76" t="s">
        <v>312</v>
      </c>
      <c r="F121" s="76">
        <v>160</v>
      </c>
      <c r="G121" s="77" t="s">
        <v>421</v>
      </c>
      <c r="H121" s="133"/>
      <c r="J121" s="20"/>
      <c r="K121" s="21">
        <f>J121/F121</f>
        <v>0</v>
      </c>
      <c r="L121" s="24"/>
      <c r="M121" s="20"/>
      <c r="N121" s="56">
        <f>M121/F121</f>
        <v>0</v>
      </c>
      <c r="O121" s="19"/>
      <c r="P121" s="20"/>
      <c r="Q121" s="20"/>
      <c r="R121" s="37">
        <f t="shared" si="27"/>
        <v>0</v>
      </c>
      <c r="S121" s="22">
        <f>R121/F121</f>
        <v>0</v>
      </c>
      <c r="T121" s="25"/>
      <c r="U121" s="26"/>
      <c r="V121" s="23"/>
      <c r="W121" s="23"/>
      <c r="X121" s="23"/>
    </row>
    <row r="122" spans="1:25" ht="19.95" customHeight="1">
      <c r="A122" s="112"/>
      <c r="B122" s="90" t="s">
        <v>322</v>
      </c>
      <c r="C122" s="76" t="s">
        <v>505</v>
      </c>
      <c r="D122" s="76" t="s">
        <v>678</v>
      </c>
      <c r="E122" s="83" t="s">
        <v>313</v>
      </c>
      <c r="F122" s="76">
        <v>40</v>
      </c>
      <c r="G122" s="83" t="s">
        <v>336</v>
      </c>
      <c r="H122" s="133"/>
      <c r="J122" s="20"/>
      <c r="K122" s="21">
        <f>J122/F122</f>
        <v>0</v>
      </c>
      <c r="L122" s="24"/>
      <c r="M122" s="20"/>
      <c r="N122" s="56">
        <f>M122/F122</f>
        <v>0</v>
      </c>
      <c r="O122" s="19"/>
      <c r="P122" s="20"/>
      <c r="Q122" s="20"/>
      <c r="R122" s="37">
        <f t="shared" si="27"/>
        <v>0</v>
      </c>
      <c r="S122" s="22">
        <f>R122/F122</f>
        <v>0</v>
      </c>
      <c r="T122" s="25"/>
      <c r="U122" s="26"/>
      <c r="V122" s="23"/>
      <c r="W122" s="23"/>
      <c r="X122" s="23"/>
    </row>
    <row r="123" spans="1:25" ht="20.100000000000001" customHeight="1">
      <c r="A123" s="112"/>
      <c r="B123" s="97" t="s">
        <v>323</v>
      </c>
      <c r="C123" s="76" t="s">
        <v>505</v>
      </c>
      <c r="D123" s="76" t="s">
        <v>678</v>
      </c>
      <c r="E123" s="83" t="s">
        <v>314</v>
      </c>
      <c r="F123" s="76">
        <v>200</v>
      </c>
      <c r="G123" s="92" t="s">
        <v>488</v>
      </c>
      <c r="H123" s="133"/>
      <c r="I123" s="119"/>
      <c r="J123" s="20"/>
      <c r="K123" s="21">
        <f>J123/F123</f>
        <v>0</v>
      </c>
      <c r="L123" s="24"/>
      <c r="M123" s="20"/>
      <c r="N123" s="56">
        <f>M123/F123</f>
        <v>0</v>
      </c>
      <c r="O123" s="19"/>
      <c r="P123" s="20"/>
      <c r="Q123" s="20"/>
      <c r="R123" s="37">
        <f t="shared" si="27"/>
        <v>0</v>
      </c>
      <c r="S123" s="22">
        <f>R123/F123</f>
        <v>0</v>
      </c>
      <c r="T123" s="25"/>
      <c r="U123" s="26"/>
      <c r="V123" s="23"/>
      <c r="W123" s="23"/>
      <c r="X123" s="23"/>
    </row>
    <row r="124" spans="1:25">
      <c r="A124" s="202"/>
      <c r="B124" s="91" t="s">
        <v>495</v>
      </c>
      <c r="C124" s="80"/>
      <c r="D124" s="80"/>
      <c r="E124" s="80"/>
      <c r="F124" s="84"/>
      <c r="G124" s="84"/>
      <c r="H124" s="138"/>
      <c r="I124" s="39"/>
      <c r="J124" s="48"/>
      <c r="K124" s="49"/>
      <c r="L124" s="50"/>
      <c r="M124" s="48"/>
      <c r="N124" s="57"/>
      <c r="O124" s="38"/>
      <c r="P124" s="48"/>
      <c r="Q124" s="48"/>
      <c r="R124" s="51"/>
      <c r="S124" s="52"/>
      <c r="T124" s="53"/>
      <c r="U124" s="54"/>
      <c r="V124" s="55"/>
      <c r="W124" s="55"/>
      <c r="X124" s="55"/>
    </row>
    <row r="125" spans="1:25" ht="79.2">
      <c r="A125" s="112"/>
      <c r="B125" s="78" t="s">
        <v>496</v>
      </c>
      <c r="C125" s="76" t="s">
        <v>497</v>
      </c>
      <c r="D125" s="76" t="s">
        <v>50</v>
      </c>
      <c r="E125" s="76" t="s">
        <v>498</v>
      </c>
      <c r="F125" s="76">
        <v>151</v>
      </c>
      <c r="G125" s="76" t="s">
        <v>499</v>
      </c>
      <c r="H125" s="137"/>
      <c r="I125" s="47"/>
      <c r="J125" s="20"/>
      <c r="K125" s="21">
        <f>J125/F125</f>
        <v>0</v>
      </c>
      <c r="L125" s="24"/>
      <c r="M125" s="20"/>
      <c r="N125" s="56">
        <f>M125/F125</f>
        <v>0</v>
      </c>
      <c r="O125" s="19"/>
      <c r="P125" s="20"/>
      <c r="Q125" s="20"/>
      <c r="R125" s="37">
        <f t="shared" si="16"/>
        <v>0</v>
      </c>
      <c r="S125" s="22">
        <f>R125/F125</f>
        <v>0</v>
      </c>
      <c r="T125" s="25"/>
      <c r="U125" s="26"/>
      <c r="V125" s="23"/>
      <c r="W125" s="23"/>
      <c r="X125" s="23"/>
    </row>
    <row r="126" spans="1:25" ht="39.6">
      <c r="A126" s="112"/>
      <c r="B126" s="75" t="s">
        <v>500</v>
      </c>
      <c r="C126" s="76" t="s">
        <v>497</v>
      </c>
      <c r="D126" s="76" t="s">
        <v>50</v>
      </c>
      <c r="E126" s="77" t="s">
        <v>501</v>
      </c>
      <c r="F126" s="76">
        <v>192</v>
      </c>
      <c r="G126" s="76" t="s">
        <v>488</v>
      </c>
      <c r="H126" s="137"/>
      <c r="I126" s="47"/>
      <c r="J126" s="20"/>
      <c r="K126" s="21">
        <f>J126/F126</f>
        <v>0</v>
      </c>
      <c r="L126" s="24"/>
      <c r="M126" s="20"/>
      <c r="N126" s="56">
        <f>M126/F126</f>
        <v>0</v>
      </c>
      <c r="O126" s="19"/>
      <c r="P126" s="20"/>
      <c r="Q126" s="20"/>
      <c r="R126" s="37">
        <f t="shared" si="16"/>
        <v>0</v>
      </c>
      <c r="S126" s="22">
        <f>R126/F126</f>
        <v>0</v>
      </c>
      <c r="T126" s="25"/>
      <c r="U126" s="26"/>
      <c r="V126" s="23"/>
      <c r="W126" s="23"/>
      <c r="X126" s="23"/>
    </row>
    <row r="127" spans="1:25" ht="39.6">
      <c r="A127" s="112"/>
      <c r="B127" s="75" t="s">
        <v>502</v>
      </c>
      <c r="C127" s="76" t="s">
        <v>497</v>
      </c>
      <c r="D127" s="76" t="s">
        <v>50</v>
      </c>
      <c r="E127" s="77">
        <v>5202</v>
      </c>
      <c r="F127" s="76">
        <v>139</v>
      </c>
      <c r="G127" s="76" t="s">
        <v>503</v>
      </c>
      <c r="H127" s="133"/>
      <c r="J127" s="20"/>
      <c r="K127" s="21">
        <f>J127/F127</f>
        <v>0</v>
      </c>
      <c r="L127" s="24"/>
      <c r="M127" s="20"/>
      <c r="N127" s="56">
        <f>M127/F127</f>
        <v>0</v>
      </c>
      <c r="O127" s="19"/>
      <c r="P127" s="20"/>
      <c r="Q127" s="20"/>
      <c r="R127" s="37">
        <f t="shared" si="16"/>
        <v>0</v>
      </c>
      <c r="S127" s="22">
        <f>R127/F127</f>
        <v>0</v>
      </c>
      <c r="T127" s="25"/>
      <c r="U127" s="26"/>
      <c r="V127" s="23"/>
      <c r="W127" s="23"/>
      <c r="X127" s="23"/>
    </row>
    <row r="128" spans="1:25">
      <c r="A128" s="202"/>
      <c r="B128" s="91" t="s">
        <v>507</v>
      </c>
      <c r="C128" s="80"/>
      <c r="D128" s="80"/>
      <c r="E128" s="80"/>
      <c r="F128" s="84"/>
      <c r="G128" s="84"/>
      <c r="H128" s="138"/>
      <c r="I128" s="39"/>
      <c r="J128" s="48"/>
      <c r="K128" s="49"/>
      <c r="L128" s="50"/>
      <c r="M128" s="48"/>
      <c r="N128" s="57"/>
      <c r="O128" s="38"/>
      <c r="P128" s="48"/>
      <c r="Q128" s="48"/>
      <c r="R128" s="51"/>
      <c r="S128" s="52"/>
      <c r="T128" s="53"/>
      <c r="U128" s="54"/>
      <c r="V128" s="55"/>
      <c r="W128" s="55"/>
      <c r="X128" s="55"/>
    </row>
    <row r="129" spans="1:24" ht="79.2">
      <c r="A129" s="112"/>
      <c r="B129" s="93" t="s">
        <v>508</v>
      </c>
      <c r="C129" s="94" t="s">
        <v>27</v>
      </c>
      <c r="D129" s="94" t="s">
        <v>26</v>
      </c>
      <c r="E129" s="94">
        <v>10000013717</v>
      </c>
      <c r="F129" s="94">
        <v>100</v>
      </c>
      <c r="G129" s="94" t="s">
        <v>509</v>
      </c>
      <c r="H129" s="133"/>
      <c r="I129" s="119"/>
      <c r="J129" s="20"/>
      <c r="K129" s="21">
        <f>J129/F129</f>
        <v>0</v>
      </c>
      <c r="L129" s="24"/>
      <c r="M129" s="20"/>
      <c r="N129" s="56">
        <f>M129/F129</f>
        <v>0</v>
      </c>
      <c r="O129" s="19"/>
      <c r="P129" s="20"/>
      <c r="Q129" s="20"/>
      <c r="R129" s="37">
        <f t="shared" si="16"/>
        <v>0</v>
      </c>
      <c r="S129" s="22">
        <f>R129/F129</f>
        <v>0</v>
      </c>
      <c r="T129" s="25"/>
      <c r="U129" s="26"/>
      <c r="V129" s="23"/>
      <c r="W129" s="23"/>
      <c r="X129" s="23"/>
    </row>
    <row r="130" spans="1:24" ht="40.049999999999997" customHeight="1">
      <c r="A130" s="112"/>
      <c r="B130" s="93" t="s">
        <v>60</v>
      </c>
      <c r="C130" s="94" t="s">
        <v>27</v>
      </c>
      <c r="D130" s="94" t="s">
        <v>26</v>
      </c>
      <c r="E130" s="94">
        <v>10000016904</v>
      </c>
      <c r="F130" s="94">
        <v>85</v>
      </c>
      <c r="G130" s="94" t="s">
        <v>510</v>
      </c>
      <c r="H130" s="133"/>
      <c r="I130" s="119"/>
      <c r="J130" s="20"/>
      <c r="K130" s="21">
        <f>J130/F130</f>
        <v>0</v>
      </c>
      <c r="L130" s="24"/>
      <c r="M130" s="20"/>
      <c r="N130" s="56">
        <f>M130/F130</f>
        <v>0</v>
      </c>
      <c r="O130" s="19"/>
      <c r="P130" s="20"/>
      <c r="Q130" s="20"/>
      <c r="R130" s="37">
        <f t="shared" si="16"/>
        <v>0</v>
      </c>
      <c r="S130" s="22">
        <f>R130/F130</f>
        <v>0</v>
      </c>
      <c r="T130" s="25"/>
      <c r="U130" s="26"/>
      <c r="V130" s="23"/>
      <c r="W130" s="23"/>
      <c r="X130" s="23"/>
    </row>
    <row r="131" spans="1:24">
      <c r="A131" s="203"/>
      <c r="B131" s="79" t="s">
        <v>511</v>
      </c>
      <c r="C131" s="80"/>
      <c r="D131" s="80"/>
      <c r="E131" s="80"/>
      <c r="F131" s="84"/>
      <c r="G131" s="84"/>
      <c r="H131" s="138"/>
      <c r="I131" s="39"/>
      <c r="J131" s="48"/>
      <c r="K131" s="49"/>
      <c r="L131" s="50"/>
      <c r="M131" s="48"/>
      <c r="N131" s="57"/>
      <c r="O131" s="38"/>
      <c r="P131" s="48"/>
      <c r="Q131" s="48"/>
      <c r="R131" s="51"/>
      <c r="S131" s="52"/>
      <c r="T131" s="53"/>
      <c r="U131" s="54"/>
      <c r="V131" s="55"/>
      <c r="W131" s="55"/>
      <c r="X131" s="55"/>
    </row>
    <row r="132" spans="1:24" ht="26.4">
      <c r="A132" s="117"/>
      <c r="B132" s="75" t="s">
        <v>512</v>
      </c>
      <c r="C132" s="76" t="s">
        <v>513</v>
      </c>
      <c r="D132" s="98" t="s">
        <v>514</v>
      </c>
      <c r="E132" s="92" t="s">
        <v>515</v>
      </c>
      <c r="F132" s="77">
        <v>100</v>
      </c>
      <c r="G132" s="83" t="s">
        <v>462</v>
      </c>
      <c r="H132" s="133"/>
      <c r="I132" s="119"/>
      <c r="J132" s="20"/>
      <c r="K132" s="21">
        <f>J132/F132</f>
        <v>0</v>
      </c>
      <c r="L132" s="24"/>
      <c r="M132" s="20"/>
      <c r="N132" s="56">
        <f>M132/F132</f>
        <v>0</v>
      </c>
      <c r="O132" s="19"/>
      <c r="P132" s="20"/>
      <c r="Q132" s="20"/>
      <c r="R132" s="37">
        <f t="shared" si="16"/>
        <v>0</v>
      </c>
      <c r="S132" s="22">
        <f>R132/F132</f>
        <v>0</v>
      </c>
      <c r="T132" s="25"/>
      <c r="U132" s="26"/>
      <c r="V132" s="23"/>
      <c r="W132" s="23"/>
      <c r="X132" s="23"/>
    </row>
    <row r="133" spans="1:24" ht="26.4">
      <c r="A133" s="117"/>
      <c r="B133" s="75" t="s">
        <v>516</v>
      </c>
      <c r="C133" s="76" t="s">
        <v>513</v>
      </c>
      <c r="D133" s="98" t="s">
        <v>514</v>
      </c>
      <c r="E133" s="77" t="s">
        <v>517</v>
      </c>
      <c r="F133" s="76">
        <v>72</v>
      </c>
      <c r="G133" s="76" t="s">
        <v>518</v>
      </c>
      <c r="H133" s="133"/>
      <c r="I133" s="119"/>
      <c r="J133" s="20"/>
      <c r="K133" s="21">
        <f>J133/F133</f>
        <v>0</v>
      </c>
      <c r="L133" s="24"/>
      <c r="M133" s="20"/>
      <c r="N133" s="56">
        <f>M133/F133</f>
        <v>0</v>
      </c>
      <c r="O133" s="19"/>
      <c r="P133" s="20"/>
      <c r="Q133" s="20"/>
      <c r="R133" s="37">
        <f t="shared" si="16"/>
        <v>0</v>
      </c>
      <c r="S133" s="22">
        <f>R133/F133</f>
        <v>0</v>
      </c>
      <c r="T133" s="25"/>
      <c r="U133" s="26"/>
      <c r="V133" s="23"/>
      <c r="W133" s="23"/>
      <c r="X133" s="23"/>
    </row>
    <row r="134" spans="1:24" ht="26.4">
      <c r="A134" s="117"/>
      <c r="B134" s="75" t="s">
        <v>519</v>
      </c>
      <c r="C134" s="76" t="s">
        <v>513</v>
      </c>
      <c r="D134" s="98" t="s">
        <v>514</v>
      </c>
      <c r="E134" s="76" t="s">
        <v>520</v>
      </c>
      <c r="F134" s="76">
        <v>75</v>
      </c>
      <c r="G134" s="83" t="s">
        <v>521</v>
      </c>
      <c r="H134" s="133"/>
      <c r="I134" s="119"/>
      <c r="J134" s="20"/>
      <c r="K134" s="21">
        <f>J134/F134</f>
        <v>0</v>
      </c>
      <c r="L134" s="24"/>
      <c r="M134" s="20"/>
      <c r="N134" s="56">
        <f>M134/F134</f>
        <v>0</v>
      </c>
      <c r="O134" s="19"/>
      <c r="P134" s="20"/>
      <c r="Q134" s="20"/>
      <c r="R134" s="37">
        <f t="shared" ref="R134:R204" si="28">P134-Q134</f>
        <v>0</v>
      </c>
      <c r="S134" s="22">
        <f>R134/F134</f>
        <v>0</v>
      </c>
      <c r="T134" s="25"/>
      <c r="U134" s="26"/>
      <c r="V134" s="23"/>
      <c r="W134" s="23"/>
      <c r="X134" s="23"/>
    </row>
    <row r="135" spans="1:24" ht="26.4">
      <c r="A135" s="117"/>
      <c r="B135" s="162" t="s">
        <v>628</v>
      </c>
      <c r="C135" s="76" t="s">
        <v>513</v>
      </c>
      <c r="D135" s="98" t="s">
        <v>514</v>
      </c>
      <c r="E135" s="160" t="s">
        <v>629</v>
      </c>
      <c r="F135" s="76">
        <v>140</v>
      </c>
      <c r="G135" s="83" t="s">
        <v>679</v>
      </c>
      <c r="H135" s="133"/>
      <c r="I135" s="119"/>
      <c r="J135" s="20"/>
      <c r="K135" s="21">
        <f t="shared" ref="K135:K137" si="29">J135/F135</f>
        <v>0</v>
      </c>
      <c r="L135" s="24"/>
      <c r="M135" s="20"/>
      <c r="N135" s="56">
        <f t="shared" ref="N135:N137" si="30">M135/F135</f>
        <v>0</v>
      </c>
      <c r="O135" s="19"/>
      <c r="P135" s="20"/>
      <c r="Q135" s="20"/>
      <c r="R135" s="37">
        <f t="shared" ref="R135:R137" si="31">P135-Q135</f>
        <v>0</v>
      </c>
      <c r="S135" s="22">
        <f t="shared" ref="S135:S137" si="32">R135/F135</f>
        <v>0</v>
      </c>
      <c r="T135" s="25"/>
      <c r="U135" s="26"/>
      <c r="V135" s="23"/>
      <c r="W135" s="23"/>
      <c r="X135" s="23"/>
    </row>
    <row r="136" spans="1:24" ht="26.4">
      <c r="A136" s="117"/>
      <c r="B136" s="162" t="s">
        <v>630</v>
      </c>
      <c r="C136" s="76" t="s">
        <v>513</v>
      </c>
      <c r="D136" s="98" t="s">
        <v>514</v>
      </c>
      <c r="E136" s="161" t="s">
        <v>631</v>
      </c>
      <c r="F136" s="76">
        <v>90</v>
      </c>
      <c r="G136" s="83" t="s">
        <v>421</v>
      </c>
      <c r="H136" s="139"/>
      <c r="I136" s="120"/>
      <c r="J136" s="61"/>
      <c r="K136" s="21">
        <f t="shared" si="29"/>
        <v>0</v>
      </c>
      <c r="L136" s="24"/>
      <c r="M136" s="20"/>
      <c r="N136" s="56">
        <f t="shared" si="30"/>
        <v>0</v>
      </c>
      <c r="O136" s="19"/>
      <c r="P136" s="20"/>
      <c r="Q136" s="20"/>
      <c r="R136" s="37">
        <f t="shared" si="31"/>
        <v>0</v>
      </c>
      <c r="S136" s="22">
        <f t="shared" si="32"/>
        <v>0</v>
      </c>
      <c r="T136" s="25"/>
      <c r="U136" s="26"/>
      <c r="V136" s="23"/>
      <c r="W136" s="23"/>
      <c r="X136" s="23"/>
    </row>
    <row r="137" spans="1:24" ht="26.4">
      <c r="A137" s="117"/>
      <c r="B137" s="75" t="s">
        <v>522</v>
      </c>
      <c r="C137" s="76" t="s">
        <v>513</v>
      </c>
      <c r="D137" s="98" t="s">
        <v>514</v>
      </c>
      <c r="E137" s="76">
        <v>130018</v>
      </c>
      <c r="F137" s="76">
        <v>100</v>
      </c>
      <c r="G137" s="83" t="s">
        <v>523</v>
      </c>
      <c r="H137" s="139"/>
      <c r="I137" s="120"/>
      <c r="J137" s="61"/>
      <c r="K137" s="21">
        <f t="shared" si="29"/>
        <v>0</v>
      </c>
      <c r="L137" s="24"/>
      <c r="M137" s="20"/>
      <c r="N137" s="56">
        <f t="shared" si="30"/>
        <v>0</v>
      </c>
      <c r="O137" s="19"/>
      <c r="P137" s="20"/>
      <c r="Q137" s="20"/>
      <c r="R137" s="37">
        <f t="shared" si="31"/>
        <v>0</v>
      </c>
      <c r="S137" s="22">
        <f t="shared" si="32"/>
        <v>0</v>
      </c>
      <c r="T137" s="25"/>
      <c r="U137" s="26"/>
      <c r="V137" s="23"/>
      <c r="W137" s="23"/>
      <c r="X137" s="23"/>
    </row>
    <row r="138" spans="1:24" ht="20.100000000000001" customHeight="1">
      <c r="A138" s="202"/>
      <c r="B138" s="79" t="s">
        <v>524</v>
      </c>
      <c r="C138" s="80"/>
      <c r="D138" s="80"/>
      <c r="E138" s="80"/>
      <c r="F138" s="84"/>
      <c r="G138" s="84"/>
      <c r="H138" s="138"/>
      <c r="I138" s="39"/>
      <c r="J138" s="48"/>
      <c r="K138" s="49"/>
      <c r="L138" s="50"/>
      <c r="M138" s="48"/>
      <c r="N138" s="57"/>
      <c r="O138" s="38"/>
      <c r="P138" s="48"/>
      <c r="Q138" s="48"/>
      <c r="R138" s="51"/>
      <c r="S138" s="52"/>
      <c r="T138" s="53"/>
      <c r="U138" s="54"/>
      <c r="V138" s="55"/>
      <c r="W138" s="55"/>
      <c r="X138" s="55"/>
    </row>
    <row r="139" spans="1:24" ht="55.2">
      <c r="A139" s="112"/>
      <c r="B139" s="163" t="s">
        <v>689</v>
      </c>
      <c r="C139" s="76" t="s">
        <v>526</v>
      </c>
      <c r="D139" s="76" t="s">
        <v>527</v>
      </c>
      <c r="E139" s="92">
        <v>470495</v>
      </c>
      <c r="F139" s="76">
        <v>244</v>
      </c>
      <c r="G139" s="83" t="s">
        <v>530</v>
      </c>
      <c r="H139" s="133"/>
      <c r="I139" s="119"/>
      <c r="J139" s="20"/>
      <c r="K139" s="21">
        <f>J139/F139</f>
        <v>0</v>
      </c>
      <c r="L139" s="24"/>
      <c r="M139" s="20"/>
      <c r="N139" s="56">
        <f>M139/F139</f>
        <v>0</v>
      </c>
      <c r="O139" s="19"/>
      <c r="P139" s="20"/>
      <c r="Q139" s="20"/>
      <c r="R139" s="37">
        <f t="shared" si="28"/>
        <v>0</v>
      </c>
      <c r="S139" s="22">
        <f>R139/F139</f>
        <v>0</v>
      </c>
      <c r="T139" s="25"/>
      <c r="U139" s="26"/>
      <c r="V139" s="23"/>
      <c r="W139" s="23"/>
      <c r="X139" s="23"/>
    </row>
    <row r="140" spans="1:24" ht="52.8">
      <c r="A140" s="112"/>
      <c r="B140" s="75" t="s">
        <v>525</v>
      </c>
      <c r="C140" s="76" t="s">
        <v>526</v>
      </c>
      <c r="D140" s="76" t="s">
        <v>527</v>
      </c>
      <c r="E140" s="77">
        <v>470490</v>
      </c>
      <c r="F140" s="76">
        <v>293</v>
      </c>
      <c r="G140" s="83" t="s">
        <v>528</v>
      </c>
      <c r="H140" s="133"/>
      <c r="I140" s="119"/>
      <c r="J140" s="20"/>
      <c r="K140" s="21">
        <f>J140/F140</f>
        <v>0</v>
      </c>
      <c r="L140" s="24"/>
      <c r="M140" s="20"/>
      <c r="N140" s="56">
        <f>M140/F140</f>
        <v>0</v>
      </c>
      <c r="O140" s="19"/>
      <c r="P140" s="20"/>
      <c r="Q140" s="20"/>
      <c r="R140" s="37">
        <f t="shared" si="28"/>
        <v>0</v>
      </c>
      <c r="S140" s="22">
        <f>R140/F140</f>
        <v>0</v>
      </c>
      <c r="T140" s="25"/>
      <c r="U140" s="26"/>
      <c r="V140" s="23"/>
      <c r="W140" s="23"/>
      <c r="X140" s="23"/>
    </row>
    <row r="141" spans="1:24" ht="52.8">
      <c r="A141" s="112"/>
      <c r="B141" s="75" t="s">
        <v>529</v>
      </c>
      <c r="C141" s="76" t="s">
        <v>526</v>
      </c>
      <c r="D141" s="76" t="s">
        <v>527</v>
      </c>
      <c r="E141" s="77">
        <v>471045</v>
      </c>
      <c r="F141" s="76">
        <v>253</v>
      </c>
      <c r="G141" s="83" t="s">
        <v>530</v>
      </c>
      <c r="H141" s="133"/>
      <c r="I141" s="119"/>
      <c r="J141" s="20"/>
      <c r="K141" s="21">
        <f>J141/F141</f>
        <v>0</v>
      </c>
      <c r="L141" s="24"/>
      <c r="M141" s="20"/>
      <c r="N141" s="56">
        <f>M141/F141</f>
        <v>0</v>
      </c>
      <c r="O141" s="19"/>
      <c r="P141" s="20"/>
      <c r="Q141" s="20"/>
      <c r="R141" s="37">
        <f t="shared" si="28"/>
        <v>0</v>
      </c>
      <c r="S141" s="22">
        <f>R141/F141</f>
        <v>0</v>
      </c>
      <c r="T141" s="25"/>
      <c r="U141" s="26"/>
      <c r="V141" s="23"/>
      <c r="W141" s="23"/>
      <c r="X141" s="23"/>
    </row>
    <row r="142" spans="1:24" ht="64.95" customHeight="1">
      <c r="A142" s="112"/>
      <c r="B142" s="163" t="s">
        <v>632</v>
      </c>
      <c r="C142" s="76" t="s">
        <v>526</v>
      </c>
      <c r="D142" s="76" t="s">
        <v>527</v>
      </c>
      <c r="E142" s="92">
        <v>8120010</v>
      </c>
      <c r="F142" s="155">
        <v>240</v>
      </c>
      <c r="G142" s="155" t="s">
        <v>690</v>
      </c>
      <c r="H142" s="133"/>
      <c r="I142" s="119"/>
      <c r="J142" s="20"/>
      <c r="K142" s="21">
        <f>J142/F142</f>
        <v>0</v>
      </c>
      <c r="L142" s="24"/>
      <c r="M142" s="20"/>
      <c r="N142" s="56">
        <f>M142/F142</f>
        <v>0</v>
      </c>
      <c r="O142" s="19"/>
      <c r="P142" s="20"/>
      <c r="Q142" s="20"/>
      <c r="R142" s="37">
        <f t="shared" si="28"/>
        <v>0</v>
      </c>
      <c r="S142" s="22">
        <f>R142/F142</f>
        <v>0</v>
      </c>
      <c r="T142" s="25"/>
      <c r="U142" s="26"/>
      <c r="V142" s="23"/>
      <c r="W142" s="23"/>
      <c r="X142" s="23"/>
    </row>
    <row r="143" spans="1:24">
      <c r="A143" s="202"/>
      <c r="B143" s="91" t="s">
        <v>61</v>
      </c>
      <c r="C143" s="80"/>
      <c r="D143" s="80"/>
      <c r="E143" s="80"/>
      <c r="F143" s="84"/>
      <c r="G143" s="84"/>
      <c r="H143" s="138"/>
      <c r="I143" s="39"/>
      <c r="J143" s="48"/>
      <c r="K143" s="49"/>
      <c r="L143" s="50"/>
      <c r="M143" s="48"/>
      <c r="N143" s="57"/>
      <c r="O143" s="38"/>
      <c r="P143" s="48"/>
      <c r="Q143" s="48"/>
      <c r="R143" s="51"/>
      <c r="S143" s="52"/>
      <c r="T143" s="53"/>
      <c r="U143" s="54"/>
      <c r="V143" s="55"/>
      <c r="W143" s="55"/>
      <c r="X143" s="55"/>
    </row>
    <row r="144" spans="1:24" ht="39.6">
      <c r="A144" s="112"/>
      <c r="B144" s="78" t="s">
        <v>531</v>
      </c>
      <c r="C144" s="76" t="s">
        <v>326</v>
      </c>
      <c r="D144" s="76" t="s">
        <v>62</v>
      </c>
      <c r="E144" s="142" t="s">
        <v>633</v>
      </c>
      <c r="F144" s="76">
        <v>20</v>
      </c>
      <c r="G144" s="76" t="s">
        <v>674</v>
      </c>
      <c r="H144" s="133"/>
      <c r="I144" s="119"/>
      <c r="J144" s="20"/>
      <c r="K144" s="21">
        <f t="shared" ref="K144:K151" si="33">J144/F144</f>
        <v>0</v>
      </c>
      <c r="L144" s="24"/>
      <c r="M144" s="20"/>
      <c r="N144" s="56">
        <f t="shared" ref="N144:N151" si="34">M144/F144</f>
        <v>0</v>
      </c>
      <c r="O144" s="19"/>
      <c r="P144" s="20"/>
      <c r="Q144" s="20"/>
      <c r="R144" s="37">
        <f t="shared" si="28"/>
        <v>0</v>
      </c>
      <c r="S144" s="22">
        <f t="shared" ref="S144:S151" si="35">R144/F144</f>
        <v>0</v>
      </c>
      <c r="T144" s="25"/>
      <c r="U144" s="26"/>
      <c r="V144" s="23"/>
      <c r="W144" s="23"/>
      <c r="X144" s="23"/>
    </row>
    <row r="145" spans="1:24" ht="39.6">
      <c r="A145" s="112"/>
      <c r="B145" s="78" t="s">
        <v>532</v>
      </c>
      <c r="C145" s="76" t="s">
        <v>326</v>
      </c>
      <c r="D145" s="76" t="s">
        <v>62</v>
      </c>
      <c r="E145" s="143" t="s">
        <v>634</v>
      </c>
      <c r="F145" s="76">
        <v>20</v>
      </c>
      <c r="G145" s="76" t="s">
        <v>674</v>
      </c>
      <c r="H145" s="133"/>
      <c r="I145" s="119"/>
      <c r="J145" s="20"/>
      <c r="K145" s="21">
        <f t="shared" si="33"/>
        <v>0</v>
      </c>
      <c r="L145" s="24"/>
      <c r="M145" s="20"/>
      <c r="N145" s="56">
        <f t="shared" si="34"/>
        <v>0</v>
      </c>
      <c r="O145" s="19"/>
      <c r="P145" s="20"/>
      <c r="Q145" s="20"/>
      <c r="R145" s="37">
        <f t="shared" si="28"/>
        <v>0</v>
      </c>
      <c r="S145" s="22">
        <f t="shared" si="35"/>
        <v>0</v>
      </c>
      <c r="T145" s="25"/>
      <c r="U145" s="26"/>
      <c r="V145" s="23"/>
      <c r="W145" s="23"/>
      <c r="X145" s="23"/>
    </row>
    <row r="146" spans="1:24" ht="26.4">
      <c r="A146" s="112"/>
      <c r="B146" s="78" t="s">
        <v>363</v>
      </c>
      <c r="C146" s="76" t="s">
        <v>326</v>
      </c>
      <c r="D146" s="76" t="s">
        <v>62</v>
      </c>
      <c r="E146" s="77" t="s">
        <v>315</v>
      </c>
      <c r="F146" s="76">
        <v>168</v>
      </c>
      <c r="G146" s="76" t="s">
        <v>533</v>
      </c>
      <c r="H146" s="133"/>
      <c r="I146" s="119"/>
      <c r="J146" s="20"/>
      <c r="K146" s="21">
        <f t="shared" si="33"/>
        <v>0</v>
      </c>
      <c r="L146" s="24"/>
      <c r="M146" s="20"/>
      <c r="N146" s="56">
        <f t="shared" si="34"/>
        <v>0</v>
      </c>
      <c r="O146" s="19"/>
      <c r="P146" s="20"/>
      <c r="Q146" s="20"/>
      <c r="R146" s="37">
        <f t="shared" si="28"/>
        <v>0</v>
      </c>
      <c r="S146" s="22">
        <f t="shared" si="35"/>
        <v>0</v>
      </c>
      <c r="T146" s="25"/>
      <c r="U146" s="26"/>
      <c r="V146" s="23"/>
      <c r="W146" s="23"/>
      <c r="X146" s="23"/>
    </row>
    <row r="147" spans="1:24" ht="39.6">
      <c r="A147" s="112"/>
      <c r="B147" s="78" t="s">
        <v>364</v>
      </c>
      <c r="C147" s="76" t="s">
        <v>326</v>
      </c>
      <c r="D147" s="76" t="s">
        <v>62</v>
      </c>
      <c r="E147" s="77" t="s">
        <v>316</v>
      </c>
      <c r="F147" s="76">
        <v>20</v>
      </c>
      <c r="G147" s="76" t="s">
        <v>534</v>
      </c>
      <c r="H147" s="133"/>
      <c r="I147" s="119"/>
      <c r="J147" s="20"/>
      <c r="K147" s="21">
        <f t="shared" si="33"/>
        <v>0</v>
      </c>
      <c r="L147" s="24"/>
      <c r="M147" s="20"/>
      <c r="N147" s="56">
        <f t="shared" si="34"/>
        <v>0</v>
      </c>
      <c r="O147" s="19"/>
      <c r="P147" s="20"/>
      <c r="Q147" s="20"/>
      <c r="R147" s="37">
        <f t="shared" si="28"/>
        <v>0</v>
      </c>
      <c r="S147" s="22">
        <f t="shared" si="35"/>
        <v>0</v>
      </c>
      <c r="T147" s="25"/>
      <c r="U147" s="26"/>
      <c r="V147" s="23"/>
      <c r="W147" s="23"/>
      <c r="X147" s="23"/>
    </row>
    <row r="148" spans="1:24" ht="20.100000000000001" customHeight="1">
      <c r="A148" s="112"/>
      <c r="B148" s="75" t="s">
        <v>365</v>
      </c>
      <c r="C148" s="76" t="s">
        <v>326</v>
      </c>
      <c r="D148" s="76" t="s">
        <v>62</v>
      </c>
      <c r="E148" s="77" t="s">
        <v>317</v>
      </c>
      <c r="F148" s="76">
        <v>20</v>
      </c>
      <c r="G148" s="76" t="s">
        <v>534</v>
      </c>
      <c r="H148" s="133"/>
      <c r="I148" s="119"/>
      <c r="J148" s="20"/>
      <c r="K148" s="21">
        <f t="shared" si="33"/>
        <v>0</v>
      </c>
      <c r="L148" s="24"/>
      <c r="M148" s="20"/>
      <c r="N148" s="56">
        <f t="shared" si="34"/>
        <v>0</v>
      </c>
      <c r="O148" s="19"/>
      <c r="P148" s="20"/>
      <c r="Q148" s="20"/>
      <c r="R148" s="37">
        <f t="shared" si="28"/>
        <v>0</v>
      </c>
      <c r="S148" s="22">
        <f t="shared" si="35"/>
        <v>0</v>
      </c>
      <c r="T148" s="25"/>
      <c r="U148" s="26"/>
      <c r="V148" s="23"/>
      <c r="W148" s="23"/>
      <c r="X148" s="23"/>
    </row>
    <row r="149" spans="1:24" ht="26.4">
      <c r="A149" s="113"/>
      <c r="B149" s="78" t="s">
        <v>535</v>
      </c>
      <c r="C149" s="76" t="s">
        <v>326</v>
      </c>
      <c r="D149" s="76" t="s">
        <v>62</v>
      </c>
      <c r="E149" s="76" t="s">
        <v>318</v>
      </c>
      <c r="F149" s="76">
        <v>192</v>
      </c>
      <c r="G149" s="76" t="s">
        <v>536</v>
      </c>
      <c r="H149" s="133"/>
      <c r="I149" s="119"/>
      <c r="J149" s="20"/>
      <c r="K149" s="21">
        <f t="shared" si="33"/>
        <v>0</v>
      </c>
      <c r="L149" s="24"/>
      <c r="M149" s="20"/>
      <c r="N149" s="56">
        <f t="shared" si="34"/>
        <v>0</v>
      </c>
      <c r="O149" s="19"/>
      <c r="P149" s="20"/>
      <c r="Q149" s="20"/>
      <c r="R149" s="37">
        <f t="shared" si="28"/>
        <v>0</v>
      </c>
      <c r="S149" s="22">
        <f t="shared" si="35"/>
        <v>0</v>
      </c>
      <c r="T149" s="25"/>
      <c r="U149" s="26"/>
      <c r="V149" s="23"/>
      <c r="W149" s="23"/>
      <c r="X149" s="23"/>
    </row>
    <row r="150" spans="1:24" ht="20.100000000000001" customHeight="1">
      <c r="A150" s="112"/>
      <c r="B150" s="75" t="s">
        <v>537</v>
      </c>
      <c r="C150" s="76" t="s">
        <v>326</v>
      </c>
      <c r="D150" s="76" t="s">
        <v>62</v>
      </c>
      <c r="E150" s="77" t="s">
        <v>538</v>
      </c>
      <c r="F150" s="76">
        <v>168</v>
      </c>
      <c r="G150" s="76" t="s">
        <v>533</v>
      </c>
      <c r="H150" s="133"/>
      <c r="I150" s="120"/>
      <c r="J150" s="20"/>
      <c r="K150" s="21">
        <f t="shared" si="33"/>
        <v>0</v>
      </c>
      <c r="L150" s="24"/>
      <c r="M150" s="20"/>
      <c r="N150" s="56">
        <f t="shared" si="34"/>
        <v>0</v>
      </c>
      <c r="O150" s="19"/>
      <c r="P150" s="20"/>
      <c r="Q150" s="20"/>
      <c r="R150" s="37">
        <f t="shared" si="28"/>
        <v>0</v>
      </c>
      <c r="S150" s="22">
        <f t="shared" si="35"/>
        <v>0</v>
      </c>
      <c r="T150" s="25"/>
      <c r="U150" s="26"/>
      <c r="V150" s="23"/>
      <c r="W150" s="23"/>
      <c r="X150" s="23"/>
    </row>
    <row r="151" spans="1:24" ht="19.95" customHeight="1">
      <c r="A151" s="117"/>
      <c r="B151" s="75" t="s">
        <v>539</v>
      </c>
      <c r="C151" s="76">
        <f>8*1.5*16</f>
        <v>192</v>
      </c>
      <c r="D151" s="76" t="s">
        <v>62</v>
      </c>
      <c r="E151" s="76">
        <v>44875</v>
      </c>
      <c r="F151" s="76">
        <v>168</v>
      </c>
      <c r="G151" s="76" t="s">
        <v>533</v>
      </c>
      <c r="H151" s="133"/>
      <c r="I151" s="120"/>
      <c r="J151" s="20"/>
      <c r="K151" s="21">
        <f t="shared" si="33"/>
        <v>0</v>
      </c>
      <c r="L151" s="24"/>
      <c r="M151" s="20"/>
      <c r="N151" s="56">
        <f t="shared" si="34"/>
        <v>0</v>
      </c>
      <c r="O151" s="19"/>
      <c r="P151" s="20"/>
      <c r="Q151" s="20"/>
      <c r="R151" s="37">
        <f t="shared" si="28"/>
        <v>0</v>
      </c>
      <c r="S151" s="22">
        <f t="shared" si="35"/>
        <v>0</v>
      </c>
      <c r="T151" s="25"/>
      <c r="U151" s="26"/>
      <c r="V151" s="23"/>
      <c r="W151" s="23"/>
      <c r="X151" s="23"/>
    </row>
    <row r="152" spans="1:24">
      <c r="A152" s="203"/>
      <c r="B152" s="91" t="s">
        <v>540</v>
      </c>
      <c r="C152" s="80"/>
      <c r="D152" s="80"/>
      <c r="E152" s="80"/>
      <c r="F152" s="84"/>
      <c r="G152" s="84"/>
      <c r="H152" s="138"/>
      <c r="I152" s="39"/>
      <c r="J152" s="48"/>
      <c r="K152" s="49"/>
      <c r="L152" s="50"/>
      <c r="M152" s="48"/>
      <c r="N152" s="57"/>
      <c r="O152" s="38"/>
      <c r="P152" s="48"/>
      <c r="Q152" s="48"/>
      <c r="R152" s="51"/>
      <c r="S152" s="52"/>
      <c r="T152" s="53"/>
      <c r="U152" s="54"/>
      <c r="V152" s="55"/>
      <c r="W152" s="55"/>
      <c r="X152" s="55"/>
    </row>
    <row r="153" spans="1:24" ht="26.4">
      <c r="A153" s="117"/>
      <c r="B153" s="78" t="s">
        <v>291</v>
      </c>
      <c r="C153" s="76" t="s">
        <v>192</v>
      </c>
      <c r="D153" s="76" t="s">
        <v>192</v>
      </c>
      <c r="E153" s="76">
        <v>5811</v>
      </c>
      <c r="F153" s="76">
        <v>240</v>
      </c>
      <c r="G153" s="76" t="s">
        <v>487</v>
      </c>
      <c r="H153" s="133"/>
      <c r="I153" s="125"/>
      <c r="J153" s="20"/>
      <c r="K153" s="21">
        <f t="shared" ref="K153:K162" si="36">J153/F153</f>
        <v>0</v>
      </c>
      <c r="L153" s="24"/>
      <c r="M153" s="20"/>
      <c r="N153" s="56">
        <f t="shared" ref="N153:N162" si="37">M153/F153</f>
        <v>0</v>
      </c>
      <c r="O153" s="19"/>
      <c r="P153" s="20"/>
      <c r="Q153" s="20"/>
      <c r="R153" s="37">
        <f t="shared" si="28"/>
        <v>0</v>
      </c>
      <c r="S153" s="22">
        <f t="shared" ref="S153:S162" si="38">R153/F153</f>
        <v>0</v>
      </c>
      <c r="T153" s="25"/>
      <c r="U153" s="26"/>
      <c r="V153" s="23"/>
      <c r="W153" s="23"/>
      <c r="X153" s="23"/>
    </row>
    <row r="154" spans="1:24" ht="26.4">
      <c r="A154" s="117"/>
      <c r="B154" s="78" t="s">
        <v>541</v>
      </c>
      <c r="C154" s="76" t="s">
        <v>192</v>
      </c>
      <c r="D154" s="76" t="s">
        <v>192</v>
      </c>
      <c r="E154" s="76">
        <v>5812</v>
      </c>
      <c r="F154" s="76">
        <v>240</v>
      </c>
      <c r="G154" s="76" t="s">
        <v>487</v>
      </c>
      <c r="H154" s="133"/>
      <c r="I154" s="126"/>
      <c r="J154" s="20"/>
      <c r="K154" s="21">
        <f t="shared" si="36"/>
        <v>0</v>
      </c>
      <c r="L154" s="24"/>
      <c r="M154" s="20"/>
      <c r="N154" s="56">
        <f t="shared" si="37"/>
        <v>0</v>
      </c>
      <c r="O154" s="19"/>
      <c r="P154" s="20"/>
      <c r="Q154" s="20"/>
      <c r="R154" s="37">
        <f t="shared" si="28"/>
        <v>0</v>
      </c>
      <c r="S154" s="22">
        <f t="shared" si="38"/>
        <v>0</v>
      </c>
      <c r="T154" s="25"/>
      <c r="U154" s="26"/>
      <c r="V154" s="23"/>
      <c r="W154" s="23"/>
      <c r="X154" s="23"/>
    </row>
    <row r="155" spans="1:24" ht="39.6">
      <c r="A155" s="117"/>
      <c r="B155" s="75" t="s">
        <v>542</v>
      </c>
      <c r="C155" s="76" t="s">
        <v>62</v>
      </c>
      <c r="D155" s="76" t="s">
        <v>62</v>
      </c>
      <c r="E155" s="76" t="s">
        <v>366</v>
      </c>
      <c r="F155" s="76">
        <v>212</v>
      </c>
      <c r="G155" s="83" t="s">
        <v>421</v>
      </c>
      <c r="H155" s="133"/>
      <c r="I155" s="127"/>
      <c r="J155" s="20"/>
      <c r="K155" s="21">
        <f t="shared" si="36"/>
        <v>0</v>
      </c>
      <c r="L155" s="24"/>
      <c r="M155" s="20"/>
      <c r="N155" s="56">
        <f t="shared" si="37"/>
        <v>0</v>
      </c>
      <c r="O155" s="19"/>
      <c r="P155" s="20"/>
      <c r="Q155" s="20"/>
      <c r="R155" s="37">
        <f t="shared" si="28"/>
        <v>0</v>
      </c>
      <c r="S155" s="22">
        <f t="shared" si="38"/>
        <v>0</v>
      </c>
      <c r="T155" s="25"/>
      <c r="U155" s="26"/>
      <c r="V155" s="23"/>
      <c r="W155" s="23"/>
      <c r="X155" s="23"/>
    </row>
    <row r="156" spans="1:24" ht="26.4">
      <c r="A156" s="117"/>
      <c r="B156" s="78" t="s">
        <v>543</v>
      </c>
      <c r="C156" s="76" t="s">
        <v>62</v>
      </c>
      <c r="D156" s="76" t="s">
        <v>62</v>
      </c>
      <c r="E156" s="76" t="s">
        <v>367</v>
      </c>
      <c r="F156" s="76">
        <v>212</v>
      </c>
      <c r="G156" s="76" t="s">
        <v>421</v>
      </c>
      <c r="H156" s="133"/>
      <c r="J156" s="20"/>
      <c r="K156" s="21">
        <f t="shared" si="36"/>
        <v>0</v>
      </c>
      <c r="L156" s="24"/>
      <c r="M156" s="20"/>
      <c r="N156" s="56">
        <f t="shared" si="37"/>
        <v>0</v>
      </c>
      <c r="O156" s="19"/>
      <c r="P156" s="20"/>
      <c r="Q156" s="20"/>
      <c r="R156" s="37">
        <f t="shared" si="28"/>
        <v>0</v>
      </c>
      <c r="S156" s="22">
        <f t="shared" si="38"/>
        <v>0</v>
      </c>
      <c r="T156" s="25"/>
      <c r="U156" s="26"/>
      <c r="V156" s="23"/>
      <c r="W156" s="23"/>
      <c r="X156" s="23"/>
    </row>
    <row r="157" spans="1:24" ht="20.100000000000001" customHeight="1">
      <c r="A157" s="117"/>
      <c r="B157" s="78" t="s">
        <v>544</v>
      </c>
      <c r="C157" s="76" t="s">
        <v>62</v>
      </c>
      <c r="D157" s="76" t="s">
        <v>62</v>
      </c>
      <c r="E157" s="76" t="s">
        <v>368</v>
      </c>
      <c r="F157" s="76">
        <v>140</v>
      </c>
      <c r="G157" s="76" t="s">
        <v>421</v>
      </c>
      <c r="H157" s="133"/>
      <c r="J157" s="20"/>
      <c r="K157" s="21">
        <f t="shared" si="36"/>
        <v>0</v>
      </c>
      <c r="L157" s="24"/>
      <c r="M157" s="20"/>
      <c r="N157" s="56">
        <f t="shared" si="37"/>
        <v>0</v>
      </c>
      <c r="O157" s="19"/>
      <c r="P157" s="20"/>
      <c r="Q157" s="20"/>
      <c r="R157" s="37">
        <f t="shared" si="28"/>
        <v>0</v>
      </c>
      <c r="S157" s="22">
        <f t="shared" si="38"/>
        <v>0</v>
      </c>
      <c r="T157" s="25"/>
      <c r="U157" s="26"/>
      <c r="V157" s="23"/>
      <c r="W157" s="23"/>
      <c r="X157" s="23"/>
    </row>
    <row r="158" spans="1:24" ht="26.4">
      <c r="A158" s="117"/>
      <c r="B158" s="78" t="s">
        <v>545</v>
      </c>
      <c r="C158" s="76" t="s">
        <v>62</v>
      </c>
      <c r="D158" s="76" t="s">
        <v>62</v>
      </c>
      <c r="E158" s="76" t="s">
        <v>369</v>
      </c>
      <c r="F158" s="76">
        <v>140</v>
      </c>
      <c r="G158" s="76" t="s">
        <v>421</v>
      </c>
      <c r="H158" s="133"/>
      <c r="J158" s="20"/>
      <c r="K158" s="21">
        <f t="shared" si="36"/>
        <v>0</v>
      </c>
      <c r="L158" s="24"/>
      <c r="M158" s="20"/>
      <c r="N158" s="56">
        <f t="shared" si="37"/>
        <v>0</v>
      </c>
      <c r="O158" s="19"/>
      <c r="P158" s="20"/>
      <c r="Q158" s="20"/>
      <c r="R158" s="37">
        <f t="shared" si="28"/>
        <v>0</v>
      </c>
      <c r="S158" s="22">
        <f t="shared" si="38"/>
        <v>0</v>
      </c>
      <c r="T158" s="25"/>
      <c r="U158" s="26"/>
      <c r="V158" s="23"/>
      <c r="W158" s="23"/>
      <c r="X158" s="23"/>
    </row>
    <row r="159" spans="1:24" ht="26.4">
      <c r="A159" s="117"/>
      <c r="B159" s="78" t="s">
        <v>546</v>
      </c>
      <c r="C159" s="76" t="s">
        <v>547</v>
      </c>
      <c r="D159" s="76" t="s">
        <v>50</v>
      </c>
      <c r="E159" s="76">
        <v>5722</v>
      </c>
      <c r="F159" s="76">
        <v>263</v>
      </c>
      <c r="G159" s="83" t="s">
        <v>548</v>
      </c>
      <c r="H159" s="133"/>
      <c r="J159" s="20"/>
      <c r="K159" s="21">
        <f t="shared" si="36"/>
        <v>0</v>
      </c>
      <c r="L159" s="24"/>
      <c r="M159" s="20"/>
      <c r="N159" s="56">
        <f t="shared" si="37"/>
        <v>0</v>
      </c>
      <c r="O159" s="19"/>
      <c r="P159" s="20"/>
      <c r="Q159" s="20"/>
      <c r="R159" s="37">
        <f t="shared" si="28"/>
        <v>0</v>
      </c>
      <c r="S159" s="22">
        <f t="shared" si="38"/>
        <v>0</v>
      </c>
      <c r="T159" s="25"/>
      <c r="U159" s="26"/>
      <c r="V159" s="23"/>
      <c r="W159" s="23"/>
      <c r="X159" s="23"/>
    </row>
    <row r="160" spans="1:24" ht="20.100000000000001" customHeight="1">
      <c r="A160" s="112"/>
      <c r="B160" s="75" t="s">
        <v>549</v>
      </c>
      <c r="C160" s="76" t="s">
        <v>547</v>
      </c>
      <c r="D160" s="76" t="s">
        <v>50</v>
      </c>
      <c r="E160" s="77">
        <v>5734</v>
      </c>
      <c r="F160" s="76">
        <v>263</v>
      </c>
      <c r="G160" s="83" t="s">
        <v>548</v>
      </c>
      <c r="H160" s="133"/>
      <c r="J160" s="20"/>
      <c r="K160" s="21">
        <f t="shared" si="36"/>
        <v>0</v>
      </c>
      <c r="L160" s="24"/>
      <c r="M160" s="20"/>
      <c r="N160" s="56">
        <f t="shared" si="37"/>
        <v>0</v>
      </c>
      <c r="O160" s="19"/>
      <c r="P160" s="20"/>
      <c r="Q160" s="20"/>
      <c r="R160" s="37">
        <f t="shared" si="28"/>
        <v>0</v>
      </c>
      <c r="S160" s="22">
        <f t="shared" si="38"/>
        <v>0</v>
      </c>
      <c r="T160" s="25"/>
      <c r="U160" s="26"/>
      <c r="V160" s="23"/>
      <c r="W160" s="23"/>
      <c r="X160" s="23"/>
    </row>
    <row r="161" spans="1:24" ht="26.4">
      <c r="A161" s="118"/>
      <c r="B161" s="75" t="s">
        <v>550</v>
      </c>
      <c r="C161" s="76" t="s">
        <v>551</v>
      </c>
      <c r="D161" s="76" t="s">
        <v>551</v>
      </c>
      <c r="E161" s="76">
        <v>99848</v>
      </c>
      <c r="F161" s="76">
        <v>96</v>
      </c>
      <c r="G161" s="83" t="s">
        <v>552</v>
      </c>
      <c r="H161" s="133"/>
      <c r="I161" s="127"/>
      <c r="J161" s="20"/>
      <c r="K161" s="21">
        <f t="shared" si="36"/>
        <v>0</v>
      </c>
      <c r="L161" s="24"/>
      <c r="M161" s="20"/>
      <c r="N161" s="56">
        <f t="shared" si="37"/>
        <v>0</v>
      </c>
      <c r="O161" s="19"/>
      <c r="P161" s="20"/>
      <c r="Q161" s="20"/>
      <c r="R161" s="37">
        <f t="shared" si="28"/>
        <v>0</v>
      </c>
      <c r="S161" s="22">
        <f t="shared" si="38"/>
        <v>0</v>
      </c>
      <c r="T161" s="25"/>
      <c r="U161" s="26"/>
      <c r="V161" s="23"/>
      <c r="W161" s="23"/>
      <c r="X161" s="23"/>
    </row>
    <row r="162" spans="1:24" ht="39.6">
      <c r="A162" s="118"/>
      <c r="B162" s="75" t="s">
        <v>553</v>
      </c>
      <c r="C162" s="76" t="s">
        <v>551</v>
      </c>
      <c r="D162" s="76" t="s">
        <v>551</v>
      </c>
      <c r="E162" s="83" t="s">
        <v>554</v>
      </c>
      <c r="F162" s="76">
        <v>175</v>
      </c>
      <c r="G162" s="83" t="s">
        <v>555</v>
      </c>
      <c r="H162" s="133"/>
      <c r="I162" s="127"/>
      <c r="J162" s="20"/>
      <c r="K162" s="21">
        <f t="shared" si="36"/>
        <v>0</v>
      </c>
      <c r="L162" s="24"/>
      <c r="M162" s="20"/>
      <c r="N162" s="56">
        <f t="shared" si="37"/>
        <v>0</v>
      </c>
      <c r="O162" s="19"/>
      <c r="P162" s="20"/>
      <c r="Q162" s="20"/>
      <c r="R162" s="37">
        <f t="shared" si="28"/>
        <v>0</v>
      </c>
      <c r="S162" s="22">
        <f t="shared" si="38"/>
        <v>0</v>
      </c>
      <c r="T162" s="25"/>
      <c r="U162" s="26"/>
      <c r="V162" s="23"/>
      <c r="W162" s="23"/>
      <c r="X162" s="23"/>
    </row>
    <row r="163" spans="1:24" ht="13.8">
      <c r="A163" s="204"/>
      <c r="B163" s="91" t="s">
        <v>76</v>
      </c>
      <c r="C163" s="80"/>
      <c r="D163" s="80"/>
      <c r="E163" s="80"/>
      <c r="F163" s="84"/>
      <c r="G163" s="84"/>
      <c r="H163" s="138"/>
      <c r="I163" s="39"/>
      <c r="J163" s="48"/>
      <c r="K163" s="49"/>
      <c r="L163" s="50"/>
      <c r="M163" s="48"/>
      <c r="N163" s="57"/>
      <c r="O163" s="38"/>
      <c r="P163" s="48"/>
      <c r="Q163" s="48"/>
      <c r="R163" s="51"/>
      <c r="S163" s="52"/>
      <c r="T163" s="53"/>
      <c r="U163" s="54"/>
      <c r="V163" s="55"/>
      <c r="W163" s="55"/>
      <c r="X163" s="55"/>
    </row>
    <row r="164" spans="1:24" ht="39.6">
      <c r="A164" s="118"/>
      <c r="B164" s="78" t="s">
        <v>607</v>
      </c>
      <c r="C164" s="76" t="s">
        <v>62</v>
      </c>
      <c r="D164" s="76" t="s">
        <v>62</v>
      </c>
      <c r="E164" s="77" t="s">
        <v>77</v>
      </c>
      <c r="F164" s="76">
        <v>80</v>
      </c>
      <c r="G164" s="76" t="s">
        <v>78</v>
      </c>
      <c r="H164" s="133"/>
      <c r="I164" s="127"/>
      <c r="J164" s="20"/>
      <c r="K164" s="21">
        <f>J164/F164</f>
        <v>0</v>
      </c>
      <c r="L164" s="24"/>
      <c r="M164" s="20"/>
      <c r="N164" s="56">
        <f>M164/F164</f>
        <v>0</v>
      </c>
      <c r="O164" s="19"/>
      <c r="P164" s="20"/>
      <c r="Q164" s="20"/>
      <c r="R164" s="37">
        <f t="shared" si="28"/>
        <v>0</v>
      </c>
      <c r="S164" s="22">
        <f>R164/F164</f>
        <v>0</v>
      </c>
      <c r="T164" s="25"/>
      <c r="U164" s="26"/>
      <c r="V164" s="23"/>
      <c r="W164" s="23"/>
      <c r="X164" s="23"/>
    </row>
    <row r="165" spans="1:24" ht="52.8">
      <c r="A165" s="118"/>
      <c r="B165" s="78" t="s">
        <v>608</v>
      </c>
      <c r="C165" s="76" t="s">
        <v>62</v>
      </c>
      <c r="D165" s="76" t="s">
        <v>62</v>
      </c>
      <c r="E165" s="77" t="s">
        <v>79</v>
      </c>
      <c r="F165" s="76">
        <v>80</v>
      </c>
      <c r="G165" s="76" t="s">
        <v>78</v>
      </c>
      <c r="H165" s="133"/>
      <c r="I165" s="127"/>
      <c r="J165" s="20"/>
      <c r="K165" s="21">
        <f>J165/F165</f>
        <v>0</v>
      </c>
      <c r="L165" s="24"/>
      <c r="M165" s="20"/>
      <c r="N165" s="56">
        <f>M165/F165</f>
        <v>0</v>
      </c>
      <c r="O165" s="19"/>
      <c r="P165" s="20"/>
      <c r="Q165" s="20"/>
      <c r="R165" s="37">
        <f t="shared" si="28"/>
        <v>0</v>
      </c>
      <c r="S165" s="22">
        <f>R165/F165</f>
        <v>0</v>
      </c>
      <c r="T165" s="25"/>
      <c r="U165" s="26"/>
      <c r="V165" s="23"/>
      <c r="W165" s="23"/>
      <c r="X165" s="23"/>
    </row>
    <row r="166" spans="1:24" ht="39.6">
      <c r="A166" s="118"/>
      <c r="B166" s="75" t="s">
        <v>609</v>
      </c>
      <c r="C166" s="76" t="s">
        <v>62</v>
      </c>
      <c r="D166" s="76" t="s">
        <v>62</v>
      </c>
      <c r="E166" s="76" t="s">
        <v>337</v>
      </c>
      <c r="F166" s="76">
        <v>80</v>
      </c>
      <c r="G166" s="76" t="s">
        <v>78</v>
      </c>
      <c r="H166" s="133"/>
      <c r="I166" s="127"/>
      <c r="J166" s="20"/>
      <c r="K166" s="21">
        <f>J166/F166</f>
        <v>0</v>
      </c>
      <c r="L166" s="24"/>
      <c r="M166" s="20"/>
      <c r="N166" s="56">
        <f>M166/F166</f>
        <v>0</v>
      </c>
      <c r="O166" s="19"/>
      <c r="P166" s="20"/>
      <c r="Q166" s="20"/>
      <c r="R166" s="37">
        <f t="shared" si="28"/>
        <v>0</v>
      </c>
      <c r="S166" s="22">
        <f>R166/F166</f>
        <v>0</v>
      </c>
      <c r="T166" s="25"/>
      <c r="U166" s="26"/>
      <c r="V166" s="23"/>
      <c r="W166" s="23"/>
      <c r="X166" s="23"/>
    </row>
    <row r="167" spans="1:24" ht="26.4">
      <c r="A167" s="118"/>
      <c r="B167" s="166" t="s">
        <v>635</v>
      </c>
      <c r="C167" s="165" t="s">
        <v>62</v>
      </c>
      <c r="D167" s="164" t="s">
        <v>62</v>
      </c>
      <c r="E167" s="164" t="s">
        <v>636</v>
      </c>
      <c r="F167" s="164">
        <v>80</v>
      </c>
      <c r="G167" s="164" t="s">
        <v>78</v>
      </c>
      <c r="H167" s="133"/>
      <c r="I167" s="127"/>
      <c r="J167" s="20"/>
      <c r="K167" s="21">
        <f>J167/F167</f>
        <v>0</v>
      </c>
      <c r="L167" s="24"/>
      <c r="M167" s="20"/>
      <c r="N167" s="56">
        <f>M167/F167</f>
        <v>0</v>
      </c>
      <c r="O167" s="19"/>
      <c r="P167" s="20"/>
      <c r="Q167" s="20"/>
      <c r="R167" s="37">
        <f t="shared" si="28"/>
        <v>0</v>
      </c>
      <c r="S167" s="22">
        <f>R167/F167</f>
        <v>0</v>
      </c>
      <c r="T167" s="25"/>
      <c r="U167" s="26"/>
      <c r="V167" s="23"/>
      <c r="W167" s="23"/>
      <c r="X167" s="23"/>
    </row>
    <row r="168" spans="1:24" ht="39.6">
      <c r="A168" s="150"/>
      <c r="B168" s="75" t="s">
        <v>610</v>
      </c>
      <c r="C168" s="76" t="s">
        <v>547</v>
      </c>
      <c r="D168" s="76" t="s">
        <v>50</v>
      </c>
      <c r="E168" s="76" t="s">
        <v>556</v>
      </c>
      <c r="F168" s="76">
        <v>80</v>
      </c>
      <c r="G168" s="76" t="s">
        <v>78</v>
      </c>
      <c r="H168" s="139"/>
      <c r="I168" s="127"/>
      <c r="J168" s="61"/>
      <c r="K168" s="21">
        <f>J168/F168</f>
        <v>0</v>
      </c>
      <c r="L168" s="24"/>
      <c r="M168" s="20"/>
      <c r="N168" s="56">
        <f>M168/F168</f>
        <v>0</v>
      </c>
      <c r="O168" s="19"/>
      <c r="P168" s="20"/>
      <c r="Q168" s="20"/>
      <c r="R168" s="37">
        <f t="shared" ref="R168" si="39">P168-Q168</f>
        <v>0</v>
      </c>
      <c r="S168" s="22">
        <f>R168/F168</f>
        <v>0</v>
      </c>
      <c r="T168" s="25"/>
      <c r="U168" s="26"/>
      <c r="V168" s="23"/>
      <c r="W168" s="23"/>
      <c r="X168" s="23"/>
    </row>
    <row r="169" spans="1:24" ht="20.100000000000001" customHeight="1">
      <c r="A169" s="202"/>
      <c r="B169" s="91" t="s">
        <v>70</v>
      </c>
      <c r="C169" s="80"/>
      <c r="D169" s="80"/>
      <c r="E169" s="80"/>
      <c r="F169" s="84"/>
      <c r="G169" s="84"/>
      <c r="H169" s="138"/>
      <c r="I169" s="39"/>
      <c r="J169" s="48"/>
      <c r="K169" s="49"/>
      <c r="L169" s="50"/>
      <c r="M169" s="48"/>
      <c r="N169" s="57"/>
      <c r="O169" s="38"/>
      <c r="P169" s="48"/>
      <c r="Q169" s="48"/>
      <c r="R169" s="51"/>
      <c r="S169" s="52"/>
      <c r="T169" s="53"/>
      <c r="U169" s="54"/>
      <c r="V169" s="55"/>
      <c r="W169" s="55"/>
      <c r="X169" s="55"/>
    </row>
    <row r="170" spans="1:24" ht="39.6">
      <c r="A170" s="118"/>
      <c r="B170" s="78" t="s">
        <v>370</v>
      </c>
      <c r="C170" s="76" t="s">
        <v>92</v>
      </c>
      <c r="D170" s="76" t="s">
        <v>92</v>
      </c>
      <c r="E170" s="76" t="s">
        <v>371</v>
      </c>
      <c r="F170" s="76">
        <v>221</v>
      </c>
      <c r="G170" s="76">
        <v>2.17</v>
      </c>
      <c r="H170" s="133"/>
      <c r="I170" s="127"/>
      <c r="J170" s="20"/>
      <c r="K170" s="21">
        <f t="shared" ref="K170:K175" si="40">J170/F170</f>
        <v>0</v>
      </c>
      <c r="L170" s="24"/>
      <c r="M170" s="20"/>
      <c r="N170" s="56">
        <f t="shared" ref="N170:N175" si="41">M170/F170</f>
        <v>0</v>
      </c>
      <c r="O170" s="19"/>
      <c r="P170" s="20"/>
      <c r="Q170" s="20"/>
      <c r="R170" s="37">
        <f t="shared" si="28"/>
        <v>0</v>
      </c>
      <c r="S170" s="22">
        <f t="shared" ref="S170:S175" si="42">R170/F170</f>
        <v>0</v>
      </c>
      <c r="T170" s="25"/>
      <c r="U170" s="26"/>
      <c r="V170" s="23"/>
      <c r="W170" s="23"/>
      <c r="X170" s="23"/>
    </row>
    <row r="171" spans="1:24" ht="26.4">
      <c r="A171" s="118"/>
      <c r="B171" s="78" t="s">
        <v>372</v>
      </c>
      <c r="C171" s="76" t="s">
        <v>92</v>
      </c>
      <c r="D171" s="76" t="s">
        <v>92</v>
      </c>
      <c r="E171" s="76">
        <v>41832</v>
      </c>
      <c r="F171" s="76">
        <v>84</v>
      </c>
      <c r="G171" s="76">
        <v>5.68</v>
      </c>
      <c r="H171" s="133"/>
      <c r="I171" s="127"/>
      <c r="J171" s="20"/>
      <c r="K171" s="21">
        <f t="shared" si="40"/>
        <v>0</v>
      </c>
      <c r="L171" s="24"/>
      <c r="M171" s="20"/>
      <c r="N171" s="56">
        <f t="shared" si="41"/>
        <v>0</v>
      </c>
      <c r="O171" s="19"/>
      <c r="P171" s="20"/>
      <c r="Q171" s="20"/>
      <c r="R171" s="37">
        <f t="shared" si="28"/>
        <v>0</v>
      </c>
      <c r="S171" s="22">
        <f t="shared" si="42"/>
        <v>0</v>
      </c>
      <c r="T171" s="25"/>
      <c r="U171" s="26"/>
      <c r="V171" s="23"/>
      <c r="W171" s="23"/>
      <c r="X171" s="23"/>
    </row>
    <row r="172" spans="1:24" ht="26.4">
      <c r="A172" s="118"/>
      <c r="B172" s="78" t="s">
        <v>72</v>
      </c>
      <c r="C172" s="76" t="s">
        <v>92</v>
      </c>
      <c r="D172" s="76" t="s">
        <v>92</v>
      </c>
      <c r="E172" s="76" t="s">
        <v>73</v>
      </c>
      <c r="F172" s="76">
        <v>110</v>
      </c>
      <c r="G172" s="99">
        <v>4.3</v>
      </c>
      <c r="H172" s="133"/>
      <c r="I172" s="127"/>
      <c r="J172" s="20"/>
      <c r="K172" s="21">
        <f t="shared" si="40"/>
        <v>0</v>
      </c>
      <c r="L172" s="24"/>
      <c r="M172" s="20"/>
      <c r="N172" s="56">
        <f t="shared" si="41"/>
        <v>0</v>
      </c>
      <c r="O172" s="19"/>
      <c r="P172" s="20"/>
      <c r="Q172" s="20"/>
      <c r="R172" s="37">
        <f t="shared" si="28"/>
        <v>0</v>
      </c>
      <c r="S172" s="22">
        <f t="shared" si="42"/>
        <v>0</v>
      </c>
      <c r="T172" s="25"/>
      <c r="U172" s="26"/>
      <c r="V172" s="23"/>
      <c r="W172" s="23"/>
      <c r="X172" s="23"/>
    </row>
    <row r="173" spans="1:24" ht="26.4">
      <c r="A173" s="118"/>
      <c r="B173" s="78" t="s">
        <v>373</v>
      </c>
      <c r="C173" s="76" t="s">
        <v>92</v>
      </c>
      <c r="D173" s="76" t="s">
        <v>92</v>
      </c>
      <c r="E173" s="76" t="s">
        <v>374</v>
      </c>
      <c r="F173" s="76">
        <v>130</v>
      </c>
      <c r="G173" s="76">
        <v>4.3</v>
      </c>
      <c r="H173" s="133"/>
      <c r="I173" s="127"/>
      <c r="J173" s="20"/>
      <c r="K173" s="21">
        <f t="shared" si="40"/>
        <v>0</v>
      </c>
      <c r="L173" s="24"/>
      <c r="M173" s="20"/>
      <c r="N173" s="56">
        <f t="shared" si="41"/>
        <v>0</v>
      </c>
      <c r="O173" s="19"/>
      <c r="P173" s="20"/>
      <c r="Q173" s="20"/>
      <c r="R173" s="37">
        <f t="shared" si="28"/>
        <v>0</v>
      </c>
      <c r="S173" s="22">
        <f t="shared" si="42"/>
        <v>0</v>
      </c>
      <c r="T173" s="25"/>
      <c r="U173" s="26"/>
      <c r="V173" s="23"/>
      <c r="W173" s="23"/>
      <c r="X173" s="23"/>
    </row>
    <row r="174" spans="1:24" ht="20.100000000000001" customHeight="1">
      <c r="A174" s="112"/>
      <c r="B174" s="78" t="s">
        <v>74</v>
      </c>
      <c r="C174" s="76" t="s">
        <v>92</v>
      </c>
      <c r="D174" s="76" t="s">
        <v>92</v>
      </c>
      <c r="E174" s="76" t="s">
        <v>75</v>
      </c>
      <c r="F174" s="76">
        <v>108</v>
      </c>
      <c r="G174" s="76">
        <v>3.78</v>
      </c>
      <c r="H174" s="133"/>
      <c r="I174" s="127"/>
      <c r="J174" s="20"/>
      <c r="K174" s="21">
        <f t="shared" si="40"/>
        <v>0</v>
      </c>
      <c r="L174" s="24"/>
      <c r="M174" s="20"/>
      <c r="N174" s="56">
        <f t="shared" si="41"/>
        <v>0</v>
      </c>
      <c r="O174" s="19"/>
      <c r="P174" s="20"/>
      <c r="Q174" s="20"/>
      <c r="R174" s="37">
        <f t="shared" si="28"/>
        <v>0</v>
      </c>
      <c r="S174" s="22">
        <f t="shared" si="42"/>
        <v>0</v>
      </c>
      <c r="T174" s="25"/>
      <c r="U174" s="26"/>
      <c r="V174" s="23"/>
      <c r="W174" s="23"/>
      <c r="X174" s="23"/>
    </row>
    <row r="175" spans="1:24" ht="20.100000000000001" customHeight="1">
      <c r="A175" s="118"/>
      <c r="B175" s="75" t="s">
        <v>557</v>
      </c>
      <c r="C175" s="76" t="s">
        <v>551</v>
      </c>
      <c r="D175" s="76" t="s">
        <v>551</v>
      </c>
      <c r="E175" s="76">
        <v>962</v>
      </c>
      <c r="F175" s="76">
        <v>110</v>
      </c>
      <c r="G175" s="83">
        <v>4.1500000000000004</v>
      </c>
      <c r="H175" s="133"/>
      <c r="I175" s="127"/>
      <c r="J175" s="20"/>
      <c r="K175" s="21">
        <f t="shared" si="40"/>
        <v>0</v>
      </c>
      <c r="L175" s="24"/>
      <c r="M175" s="20"/>
      <c r="N175" s="56">
        <f t="shared" si="41"/>
        <v>0</v>
      </c>
      <c r="O175" s="19"/>
      <c r="P175" s="20"/>
      <c r="Q175" s="20"/>
      <c r="R175" s="37">
        <f t="shared" si="28"/>
        <v>0</v>
      </c>
      <c r="S175" s="22">
        <f t="shared" si="42"/>
        <v>0</v>
      </c>
      <c r="T175" s="25"/>
      <c r="U175" s="26"/>
      <c r="V175" s="23"/>
      <c r="W175" s="23"/>
      <c r="X175" s="23"/>
    </row>
    <row r="176" spans="1:24" ht="20.100000000000001" customHeight="1">
      <c r="A176" s="202"/>
      <c r="B176" s="91" t="s">
        <v>558</v>
      </c>
      <c r="C176" s="80"/>
      <c r="D176" s="80"/>
      <c r="E176" s="80"/>
      <c r="F176" s="84"/>
      <c r="G176" s="84"/>
      <c r="H176" s="138"/>
      <c r="I176" s="39"/>
      <c r="J176" s="48"/>
      <c r="K176" s="49"/>
      <c r="L176" s="50"/>
      <c r="M176" s="48"/>
      <c r="N176" s="57"/>
      <c r="O176" s="38"/>
      <c r="P176" s="48"/>
      <c r="Q176" s="48"/>
      <c r="R176" s="51"/>
      <c r="S176" s="52"/>
      <c r="T176" s="53"/>
      <c r="U176" s="54"/>
      <c r="V176" s="55"/>
      <c r="W176" s="55"/>
      <c r="X176" s="55"/>
    </row>
    <row r="177" spans="1:24" ht="39.6">
      <c r="A177" s="112"/>
      <c r="B177" s="78" t="s">
        <v>67</v>
      </c>
      <c r="C177" s="76" t="s">
        <v>68</v>
      </c>
      <c r="D177" s="76" t="s">
        <v>68</v>
      </c>
      <c r="E177" s="76">
        <v>375</v>
      </c>
      <c r="F177" s="76">
        <v>96</v>
      </c>
      <c r="G177" s="76" t="s">
        <v>559</v>
      </c>
      <c r="H177" s="133"/>
      <c r="I177" s="127"/>
      <c r="J177" s="20"/>
      <c r="K177" s="21">
        <f>J177/F177</f>
        <v>0</v>
      </c>
      <c r="L177" s="24"/>
      <c r="M177" s="20"/>
      <c r="N177" s="56">
        <f>M177/F177</f>
        <v>0</v>
      </c>
      <c r="O177" s="19"/>
      <c r="P177" s="20"/>
      <c r="Q177" s="20"/>
      <c r="R177" s="37">
        <f t="shared" si="28"/>
        <v>0</v>
      </c>
      <c r="S177" s="22">
        <f>R177/F177</f>
        <v>0</v>
      </c>
      <c r="T177" s="25"/>
      <c r="U177" s="26"/>
      <c r="V177" s="23"/>
      <c r="W177" s="23"/>
      <c r="X177" s="23"/>
    </row>
    <row r="178" spans="1:24" ht="40.049999999999997" customHeight="1">
      <c r="A178" s="112"/>
      <c r="B178" s="78" t="s">
        <v>69</v>
      </c>
      <c r="C178" s="76" t="s">
        <v>68</v>
      </c>
      <c r="D178" s="76" t="s">
        <v>68</v>
      </c>
      <c r="E178" s="76">
        <v>833</v>
      </c>
      <c r="F178" s="76">
        <v>66</v>
      </c>
      <c r="G178" s="76" t="s">
        <v>560</v>
      </c>
      <c r="H178" s="133"/>
      <c r="I178" s="127"/>
      <c r="J178" s="20"/>
      <c r="K178" s="21">
        <f>J178/F178</f>
        <v>0</v>
      </c>
      <c r="L178" s="24"/>
      <c r="M178" s="20"/>
      <c r="N178" s="56">
        <f>M178/F178</f>
        <v>0</v>
      </c>
      <c r="O178" s="19"/>
      <c r="P178" s="20"/>
      <c r="Q178" s="20"/>
      <c r="R178" s="37">
        <f t="shared" si="28"/>
        <v>0</v>
      </c>
      <c r="S178" s="22">
        <f>R178/F178</f>
        <v>0</v>
      </c>
      <c r="T178" s="25"/>
      <c r="U178" s="26"/>
      <c r="V178" s="23"/>
      <c r="W178" s="23"/>
      <c r="X178" s="23"/>
    </row>
    <row r="179" spans="1:24">
      <c r="A179" s="202"/>
      <c r="B179" s="91" t="s">
        <v>64</v>
      </c>
      <c r="C179" s="80"/>
      <c r="D179" s="80"/>
      <c r="E179" s="80"/>
      <c r="F179" s="84"/>
      <c r="G179" s="84"/>
      <c r="H179" s="138"/>
      <c r="I179" s="39"/>
      <c r="J179" s="48"/>
      <c r="K179" s="49"/>
      <c r="L179" s="50"/>
      <c r="M179" s="48"/>
      <c r="N179" s="57"/>
      <c r="O179" s="38"/>
      <c r="P179" s="48"/>
      <c r="Q179" s="48"/>
      <c r="R179" s="51"/>
      <c r="S179" s="52"/>
      <c r="T179" s="53"/>
      <c r="U179" s="54"/>
      <c r="V179" s="55"/>
      <c r="W179" s="55"/>
      <c r="X179" s="55"/>
    </row>
    <row r="180" spans="1:24" ht="26.4">
      <c r="A180" s="112"/>
      <c r="B180" s="167" t="s">
        <v>637</v>
      </c>
      <c r="C180" s="169" t="s">
        <v>693</v>
      </c>
      <c r="D180" s="170" t="s">
        <v>65</v>
      </c>
      <c r="E180" s="171" t="s">
        <v>638</v>
      </c>
      <c r="F180" s="171">
        <v>221</v>
      </c>
      <c r="G180" s="172">
        <v>1.45</v>
      </c>
      <c r="H180" s="133"/>
      <c r="I180" s="127"/>
      <c r="J180" s="20"/>
      <c r="K180" s="21">
        <f t="shared" ref="K180:K186" si="43">J180/F180</f>
        <v>0</v>
      </c>
      <c r="L180" s="24"/>
      <c r="M180" s="20"/>
      <c r="N180" s="56">
        <f t="shared" ref="N180:N186" si="44">M180/F180</f>
        <v>0</v>
      </c>
      <c r="O180" s="19"/>
      <c r="P180" s="20"/>
      <c r="Q180" s="20"/>
      <c r="R180" s="37">
        <f t="shared" si="28"/>
        <v>0</v>
      </c>
      <c r="S180" s="22">
        <f t="shared" ref="S180:S186" si="45">R180/F180</f>
        <v>0</v>
      </c>
      <c r="T180" s="25"/>
      <c r="U180" s="26"/>
      <c r="V180" s="23"/>
      <c r="W180" s="23"/>
      <c r="X180" s="23"/>
    </row>
    <row r="181" spans="1:24" ht="26.4">
      <c r="A181" s="112"/>
      <c r="B181" s="168" t="s">
        <v>694</v>
      </c>
      <c r="C181" s="169" t="s">
        <v>693</v>
      </c>
      <c r="D181" s="170" t="s">
        <v>65</v>
      </c>
      <c r="E181" s="173" t="s">
        <v>691</v>
      </c>
      <c r="F181" s="173">
        <v>144</v>
      </c>
      <c r="G181" s="170">
        <v>1.62</v>
      </c>
      <c r="H181" s="133"/>
      <c r="I181" s="127"/>
      <c r="J181" s="20"/>
      <c r="K181" s="21">
        <f t="shared" si="43"/>
        <v>0</v>
      </c>
      <c r="L181" s="24"/>
      <c r="M181" s="20"/>
      <c r="N181" s="56">
        <f t="shared" si="44"/>
        <v>0</v>
      </c>
      <c r="O181" s="19"/>
      <c r="P181" s="20"/>
      <c r="Q181" s="20"/>
      <c r="R181" s="37">
        <f t="shared" si="28"/>
        <v>0</v>
      </c>
      <c r="S181" s="22">
        <f t="shared" si="45"/>
        <v>0</v>
      </c>
      <c r="T181" s="25"/>
      <c r="U181" s="26"/>
      <c r="V181" s="23"/>
      <c r="W181" s="23"/>
      <c r="X181" s="23"/>
    </row>
    <row r="182" spans="1:24" ht="26.4">
      <c r="A182" s="112"/>
      <c r="B182" s="168" t="s">
        <v>639</v>
      </c>
      <c r="C182" s="169" t="s">
        <v>693</v>
      </c>
      <c r="D182" s="170" t="s">
        <v>65</v>
      </c>
      <c r="E182" s="173" t="s">
        <v>640</v>
      </c>
      <c r="F182" s="173">
        <v>300</v>
      </c>
      <c r="G182" s="170">
        <v>1.25</v>
      </c>
      <c r="H182" s="133"/>
      <c r="I182" s="127"/>
      <c r="J182" s="20"/>
      <c r="K182" s="21">
        <f t="shared" si="43"/>
        <v>0</v>
      </c>
      <c r="L182" s="24"/>
      <c r="M182" s="20"/>
      <c r="N182" s="56">
        <f t="shared" si="44"/>
        <v>0</v>
      </c>
      <c r="O182" s="19"/>
      <c r="P182" s="20"/>
      <c r="Q182" s="20"/>
      <c r="R182" s="37">
        <f t="shared" si="28"/>
        <v>0</v>
      </c>
      <c r="S182" s="22">
        <f t="shared" si="45"/>
        <v>0</v>
      </c>
      <c r="T182" s="25"/>
      <c r="U182" s="26"/>
      <c r="V182" s="23"/>
      <c r="W182" s="23"/>
      <c r="X182" s="23"/>
    </row>
    <row r="183" spans="1:24" ht="26.4">
      <c r="A183" s="112"/>
      <c r="B183" s="168" t="s">
        <v>641</v>
      </c>
      <c r="C183" s="169" t="s">
        <v>693</v>
      </c>
      <c r="D183" s="170" t="s">
        <v>65</v>
      </c>
      <c r="E183" s="173" t="s">
        <v>642</v>
      </c>
      <c r="F183" s="173">
        <v>144</v>
      </c>
      <c r="G183" s="170">
        <v>2.1</v>
      </c>
      <c r="H183" s="133"/>
      <c r="I183" s="127"/>
      <c r="J183" s="20"/>
      <c r="K183" s="21">
        <f t="shared" si="43"/>
        <v>0</v>
      </c>
      <c r="L183" s="24"/>
      <c r="M183" s="20"/>
      <c r="N183" s="56">
        <f t="shared" si="44"/>
        <v>0</v>
      </c>
      <c r="O183" s="19"/>
      <c r="P183" s="20"/>
      <c r="Q183" s="20"/>
      <c r="R183" s="37">
        <f t="shared" si="28"/>
        <v>0</v>
      </c>
      <c r="S183" s="22">
        <f t="shared" si="45"/>
        <v>0</v>
      </c>
      <c r="T183" s="25"/>
      <c r="U183" s="26"/>
      <c r="V183" s="23"/>
      <c r="W183" s="23"/>
      <c r="X183" s="23"/>
    </row>
    <row r="184" spans="1:24" ht="26.4">
      <c r="A184" s="118"/>
      <c r="B184" s="168" t="s">
        <v>643</v>
      </c>
      <c r="C184" s="169" t="s">
        <v>693</v>
      </c>
      <c r="D184" s="170" t="s">
        <v>65</v>
      </c>
      <c r="E184" s="173" t="s">
        <v>692</v>
      </c>
      <c r="F184" s="173">
        <v>165</v>
      </c>
      <c r="G184" s="170">
        <v>2.1</v>
      </c>
      <c r="H184" s="133"/>
      <c r="I184" s="127"/>
      <c r="J184" s="20"/>
      <c r="K184" s="21">
        <f t="shared" si="43"/>
        <v>0</v>
      </c>
      <c r="L184" s="24"/>
      <c r="M184" s="20"/>
      <c r="N184" s="56">
        <f t="shared" si="44"/>
        <v>0</v>
      </c>
      <c r="O184" s="19"/>
      <c r="P184" s="20"/>
      <c r="Q184" s="20"/>
      <c r="R184" s="37">
        <f t="shared" si="28"/>
        <v>0</v>
      </c>
      <c r="S184" s="22">
        <f t="shared" si="45"/>
        <v>0</v>
      </c>
      <c r="T184" s="25"/>
      <c r="U184" s="26"/>
      <c r="V184" s="23"/>
      <c r="W184" s="23"/>
      <c r="X184" s="23"/>
    </row>
    <row r="185" spans="1:24" ht="26.4">
      <c r="A185" s="112"/>
      <c r="B185" s="168" t="s">
        <v>644</v>
      </c>
      <c r="C185" s="169" t="s">
        <v>693</v>
      </c>
      <c r="D185" s="170" t="s">
        <v>65</v>
      </c>
      <c r="E185" s="173" t="s">
        <v>645</v>
      </c>
      <c r="F185" s="173">
        <v>85</v>
      </c>
      <c r="G185" s="170">
        <v>2.9</v>
      </c>
      <c r="H185" s="133"/>
      <c r="J185" s="20"/>
      <c r="K185" s="21">
        <f t="shared" si="43"/>
        <v>0</v>
      </c>
      <c r="L185" s="24"/>
      <c r="M185" s="20"/>
      <c r="N185" s="56">
        <f t="shared" si="44"/>
        <v>0</v>
      </c>
      <c r="O185" s="19"/>
      <c r="P185" s="20"/>
      <c r="Q185" s="20"/>
      <c r="R185" s="37">
        <f t="shared" si="28"/>
        <v>0</v>
      </c>
      <c r="S185" s="22">
        <f t="shared" si="45"/>
        <v>0</v>
      </c>
      <c r="T185" s="25"/>
      <c r="U185" s="26"/>
      <c r="V185" s="23"/>
      <c r="W185" s="23"/>
      <c r="X185" s="23"/>
    </row>
    <row r="186" spans="1:24" ht="26.4">
      <c r="A186" s="112"/>
      <c r="B186" s="168" t="s">
        <v>695</v>
      </c>
      <c r="C186" s="169" t="s">
        <v>693</v>
      </c>
      <c r="D186" s="170" t="s">
        <v>65</v>
      </c>
      <c r="E186" s="173" t="s">
        <v>646</v>
      </c>
      <c r="F186" s="173">
        <v>100</v>
      </c>
      <c r="G186" s="170">
        <v>2.9</v>
      </c>
      <c r="H186" s="139"/>
      <c r="I186" s="120"/>
      <c r="J186" s="20"/>
      <c r="K186" s="21">
        <f t="shared" si="43"/>
        <v>0</v>
      </c>
      <c r="L186" s="24"/>
      <c r="M186" s="20"/>
      <c r="N186" s="56">
        <f t="shared" si="44"/>
        <v>0</v>
      </c>
      <c r="O186" s="19"/>
      <c r="P186" s="20"/>
      <c r="Q186" s="20"/>
      <c r="R186" s="37">
        <f t="shared" si="28"/>
        <v>0</v>
      </c>
      <c r="S186" s="22">
        <f t="shared" si="45"/>
        <v>0</v>
      </c>
      <c r="T186" s="25"/>
      <c r="U186" s="26"/>
      <c r="V186" s="23"/>
      <c r="W186" s="23"/>
      <c r="X186" s="23"/>
    </row>
    <row r="187" spans="1:24" ht="26.4">
      <c r="A187" s="112"/>
      <c r="B187" s="168" t="s">
        <v>647</v>
      </c>
      <c r="C187" s="169" t="s">
        <v>693</v>
      </c>
      <c r="D187" s="170" t="s">
        <v>65</v>
      </c>
      <c r="E187" s="173" t="s">
        <v>648</v>
      </c>
      <c r="F187" s="173">
        <v>120</v>
      </c>
      <c r="G187" s="170">
        <v>1.75</v>
      </c>
      <c r="H187" s="139"/>
      <c r="I187" s="120"/>
      <c r="J187" s="61"/>
      <c r="K187" s="21">
        <f t="shared" ref="K187:K190" si="46">J187/F187</f>
        <v>0</v>
      </c>
      <c r="L187" s="24"/>
      <c r="M187" s="20"/>
      <c r="N187" s="56">
        <f t="shared" ref="N187:N190" si="47">M187/F187</f>
        <v>0</v>
      </c>
      <c r="O187" s="19"/>
      <c r="P187" s="20"/>
      <c r="Q187" s="20"/>
      <c r="R187" s="37">
        <f t="shared" ref="R187:R190" si="48">P187-Q187</f>
        <v>0</v>
      </c>
      <c r="S187" s="22">
        <f t="shared" ref="S187:S190" si="49">R187/F187</f>
        <v>0</v>
      </c>
      <c r="T187" s="25"/>
      <c r="U187" s="26"/>
      <c r="V187" s="23"/>
      <c r="W187" s="23"/>
      <c r="X187" s="23"/>
    </row>
    <row r="188" spans="1:24" ht="26.4">
      <c r="A188" s="112"/>
      <c r="B188" s="168" t="s">
        <v>649</v>
      </c>
      <c r="C188" s="169" t="s">
        <v>693</v>
      </c>
      <c r="D188" s="170" t="s">
        <v>65</v>
      </c>
      <c r="E188" s="173" t="s">
        <v>650</v>
      </c>
      <c r="F188" s="173">
        <v>120</v>
      </c>
      <c r="G188" s="170">
        <v>1.75</v>
      </c>
      <c r="H188" s="139"/>
      <c r="I188" s="120"/>
      <c r="J188" s="61"/>
      <c r="K188" s="21">
        <f t="shared" si="46"/>
        <v>0</v>
      </c>
      <c r="L188" s="24"/>
      <c r="M188" s="20"/>
      <c r="N188" s="56">
        <f t="shared" si="47"/>
        <v>0</v>
      </c>
      <c r="O188" s="19"/>
      <c r="P188" s="20"/>
      <c r="Q188" s="20"/>
      <c r="R188" s="37">
        <f t="shared" si="48"/>
        <v>0</v>
      </c>
      <c r="S188" s="22">
        <f t="shared" si="49"/>
        <v>0</v>
      </c>
      <c r="T188" s="25"/>
      <c r="U188" s="26"/>
      <c r="V188" s="23"/>
      <c r="W188" s="23"/>
      <c r="X188" s="23"/>
    </row>
    <row r="189" spans="1:24" ht="19.95" customHeight="1">
      <c r="A189" s="112"/>
      <c r="B189" s="174" t="s">
        <v>651</v>
      </c>
      <c r="C189" s="165" t="s">
        <v>309</v>
      </c>
      <c r="D189" s="164" t="s">
        <v>66</v>
      </c>
      <c r="E189" s="170">
        <v>40710</v>
      </c>
      <c r="F189" s="164">
        <v>369</v>
      </c>
      <c r="G189" s="164">
        <v>1.25</v>
      </c>
      <c r="H189" s="139"/>
      <c r="I189" s="120"/>
      <c r="J189" s="61"/>
      <c r="K189" s="21">
        <f t="shared" si="46"/>
        <v>0</v>
      </c>
      <c r="L189" s="24"/>
      <c r="M189" s="20"/>
      <c r="N189" s="56">
        <f t="shared" si="47"/>
        <v>0</v>
      </c>
      <c r="O189" s="19"/>
      <c r="P189" s="20"/>
      <c r="Q189" s="20"/>
      <c r="R189" s="37">
        <f t="shared" si="48"/>
        <v>0</v>
      </c>
      <c r="S189" s="22">
        <f t="shared" si="49"/>
        <v>0</v>
      </c>
      <c r="T189" s="25"/>
      <c r="U189" s="26"/>
      <c r="V189" s="23"/>
      <c r="W189" s="23"/>
      <c r="X189" s="23"/>
    </row>
    <row r="190" spans="1:24" ht="52.8">
      <c r="A190" s="112"/>
      <c r="B190" s="175" t="s">
        <v>652</v>
      </c>
      <c r="C190" s="165" t="s">
        <v>309</v>
      </c>
      <c r="D190" s="164" t="s">
        <v>66</v>
      </c>
      <c r="E190" s="164">
        <v>40928</v>
      </c>
      <c r="F190" s="164">
        <v>160</v>
      </c>
      <c r="G190" s="164" t="s">
        <v>487</v>
      </c>
      <c r="H190" s="139"/>
      <c r="I190" s="120"/>
      <c r="J190" s="61"/>
      <c r="K190" s="21">
        <f t="shared" si="46"/>
        <v>0</v>
      </c>
      <c r="L190" s="24"/>
      <c r="M190" s="20"/>
      <c r="N190" s="56">
        <f t="shared" si="47"/>
        <v>0</v>
      </c>
      <c r="O190" s="19"/>
      <c r="P190" s="20"/>
      <c r="Q190" s="20"/>
      <c r="R190" s="37">
        <f t="shared" si="48"/>
        <v>0</v>
      </c>
      <c r="S190" s="22">
        <f t="shared" si="49"/>
        <v>0</v>
      </c>
      <c r="T190" s="25"/>
      <c r="U190" s="26"/>
      <c r="V190" s="23"/>
      <c r="W190" s="23"/>
      <c r="X190" s="23"/>
    </row>
    <row r="191" spans="1:24" ht="20.100000000000001" customHeight="1">
      <c r="A191" s="202"/>
      <c r="B191" s="91" t="s">
        <v>252</v>
      </c>
      <c r="C191" s="80"/>
      <c r="D191" s="80"/>
      <c r="E191" s="80"/>
      <c r="F191" s="84"/>
      <c r="G191" s="84"/>
      <c r="H191" s="138"/>
      <c r="I191" s="39"/>
      <c r="J191" s="48"/>
      <c r="K191" s="49"/>
      <c r="L191" s="50"/>
      <c r="M191" s="48"/>
      <c r="N191" s="57"/>
      <c r="O191" s="38"/>
      <c r="P191" s="48"/>
      <c r="Q191" s="48"/>
      <c r="R191" s="51"/>
      <c r="S191" s="52"/>
      <c r="T191" s="53"/>
      <c r="U191" s="54"/>
      <c r="V191" s="55"/>
      <c r="W191" s="55"/>
      <c r="X191" s="55"/>
    </row>
    <row r="192" spans="1:24" ht="26.4">
      <c r="A192" s="112"/>
      <c r="B192" s="78" t="s">
        <v>375</v>
      </c>
      <c r="C192" s="76" t="s">
        <v>561</v>
      </c>
      <c r="D192" s="76" t="s">
        <v>81</v>
      </c>
      <c r="E192" s="76">
        <v>12407</v>
      </c>
      <c r="F192" s="76">
        <v>72</v>
      </c>
      <c r="G192" s="76">
        <v>4.84</v>
      </c>
      <c r="H192" s="139"/>
      <c r="I192" s="120"/>
      <c r="J192" s="20"/>
      <c r="K192" s="21">
        <f>J192/F192</f>
        <v>0</v>
      </c>
      <c r="L192" s="24"/>
      <c r="M192" s="20"/>
      <c r="N192" s="56">
        <f>M192/F192</f>
        <v>0</v>
      </c>
      <c r="O192" s="19"/>
      <c r="P192" s="20"/>
      <c r="Q192" s="20"/>
      <c r="R192" s="37">
        <f t="shared" si="28"/>
        <v>0</v>
      </c>
      <c r="S192" s="22">
        <f>R192/F192</f>
        <v>0</v>
      </c>
      <c r="T192" s="25"/>
      <c r="U192" s="26"/>
      <c r="V192" s="23"/>
      <c r="W192" s="23"/>
      <c r="X192" s="23"/>
    </row>
    <row r="193" spans="1:24" ht="26.4">
      <c r="A193" s="112"/>
      <c r="B193" s="78" t="s">
        <v>376</v>
      </c>
      <c r="C193" s="76" t="s">
        <v>561</v>
      </c>
      <c r="D193" s="76" t="s">
        <v>81</v>
      </c>
      <c r="E193" s="76">
        <v>12671</v>
      </c>
      <c r="F193" s="76">
        <v>72</v>
      </c>
      <c r="G193" s="76">
        <v>4.84</v>
      </c>
      <c r="H193" s="133"/>
      <c r="J193" s="20"/>
      <c r="K193" s="21">
        <f>J193/F193</f>
        <v>0</v>
      </c>
      <c r="L193" s="24"/>
      <c r="M193" s="20"/>
      <c r="N193" s="56">
        <f>M193/F193</f>
        <v>0</v>
      </c>
      <c r="O193" s="19"/>
      <c r="P193" s="20"/>
      <c r="Q193" s="20"/>
      <c r="R193" s="37">
        <f t="shared" si="28"/>
        <v>0</v>
      </c>
      <c r="S193" s="22">
        <f>R193/F193</f>
        <v>0</v>
      </c>
      <c r="T193" s="25"/>
      <c r="U193" s="26"/>
      <c r="V193" s="23"/>
      <c r="W193" s="23"/>
      <c r="X193" s="23"/>
    </row>
    <row r="194" spans="1:24" ht="26.4">
      <c r="A194" s="112"/>
      <c r="B194" s="78" t="s">
        <v>82</v>
      </c>
      <c r="C194" s="76" t="s">
        <v>561</v>
      </c>
      <c r="D194" s="76" t="s">
        <v>81</v>
      </c>
      <c r="E194" s="76">
        <v>12616</v>
      </c>
      <c r="F194" s="76">
        <v>72</v>
      </c>
      <c r="G194" s="76">
        <v>5</v>
      </c>
      <c r="H194" s="133"/>
      <c r="J194" s="20"/>
      <c r="K194" s="21">
        <f>J194/F194</f>
        <v>0</v>
      </c>
      <c r="L194" s="24"/>
      <c r="M194" s="20"/>
      <c r="N194" s="56">
        <f>M194/F194</f>
        <v>0</v>
      </c>
      <c r="O194" s="19"/>
      <c r="P194" s="20"/>
      <c r="Q194" s="20"/>
      <c r="R194" s="37">
        <f t="shared" si="28"/>
        <v>0</v>
      </c>
      <c r="S194" s="22">
        <f>R194/F194</f>
        <v>0</v>
      </c>
      <c r="T194" s="25"/>
      <c r="U194" s="26"/>
      <c r="V194" s="23"/>
      <c r="W194" s="23"/>
      <c r="X194" s="23"/>
    </row>
    <row r="195" spans="1:24" ht="26.4">
      <c r="A195" s="112"/>
      <c r="B195" s="78" t="s">
        <v>93</v>
      </c>
      <c r="C195" s="76" t="s">
        <v>561</v>
      </c>
      <c r="D195" s="76" t="s">
        <v>81</v>
      </c>
      <c r="E195" s="76">
        <v>12584</v>
      </c>
      <c r="F195" s="76">
        <v>96</v>
      </c>
      <c r="G195" s="76">
        <v>4.6500000000000004</v>
      </c>
      <c r="H195" s="133"/>
      <c r="J195" s="20"/>
      <c r="K195" s="21">
        <f>J195/F195</f>
        <v>0</v>
      </c>
      <c r="L195" s="24"/>
      <c r="M195" s="20"/>
      <c r="N195" s="56">
        <f>M195/F195</f>
        <v>0</v>
      </c>
      <c r="O195" s="19"/>
      <c r="P195" s="20"/>
      <c r="Q195" s="20"/>
      <c r="R195" s="37">
        <f t="shared" si="28"/>
        <v>0</v>
      </c>
      <c r="S195" s="22">
        <f>R195/F195</f>
        <v>0</v>
      </c>
      <c r="T195" s="25"/>
      <c r="U195" s="26"/>
      <c r="V195" s="23"/>
      <c r="W195" s="23"/>
      <c r="X195" s="23"/>
    </row>
    <row r="196" spans="1:24" ht="20.100000000000001" customHeight="1">
      <c r="A196" s="112"/>
      <c r="B196" s="78" t="s">
        <v>121</v>
      </c>
      <c r="C196" s="76" t="s">
        <v>561</v>
      </c>
      <c r="D196" s="76" t="s">
        <v>81</v>
      </c>
      <c r="E196" s="76">
        <v>12700</v>
      </c>
      <c r="F196" s="76">
        <v>96</v>
      </c>
      <c r="G196" s="76">
        <v>5</v>
      </c>
      <c r="H196" s="133"/>
      <c r="I196" s="120"/>
      <c r="J196" s="20"/>
      <c r="K196" s="21">
        <f>J196/F196</f>
        <v>0</v>
      </c>
      <c r="L196" s="24"/>
      <c r="M196" s="20"/>
      <c r="N196" s="56">
        <f>M196/F196</f>
        <v>0</v>
      </c>
      <c r="O196" s="19"/>
      <c r="P196" s="20"/>
      <c r="Q196" s="20"/>
      <c r="R196" s="37">
        <f t="shared" si="28"/>
        <v>0</v>
      </c>
      <c r="S196" s="22">
        <f>R196/F196</f>
        <v>0</v>
      </c>
      <c r="T196" s="25"/>
      <c r="U196" s="26"/>
      <c r="V196" s="23"/>
      <c r="W196" s="23"/>
      <c r="X196" s="23"/>
    </row>
    <row r="197" spans="1:24" ht="20.100000000000001" customHeight="1">
      <c r="A197" s="202"/>
      <c r="B197" s="91" t="s">
        <v>253</v>
      </c>
      <c r="C197" s="80"/>
      <c r="D197" s="80"/>
      <c r="E197" s="80"/>
      <c r="F197" s="84"/>
      <c r="G197" s="84"/>
      <c r="H197" s="138"/>
      <c r="I197" s="39"/>
      <c r="J197" s="48"/>
      <c r="K197" s="49"/>
      <c r="L197" s="50"/>
      <c r="M197" s="48"/>
      <c r="N197" s="57"/>
      <c r="O197" s="38"/>
      <c r="P197" s="48"/>
      <c r="Q197" s="48"/>
      <c r="R197" s="51"/>
      <c r="S197" s="52"/>
      <c r="T197" s="53"/>
      <c r="U197" s="54"/>
      <c r="V197" s="55"/>
      <c r="W197" s="55"/>
      <c r="X197" s="55"/>
    </row>
    <row r="198" spans="1:24" ht="30" customHeight="1">
      <c r="A198" s="112"/>
      <c r="B198" s="78" t="s">
        <v>254</v>
      </c>
      <c r="C198" s="76" t="s">
        <v>562</v>
      </c>
      <c r="D198" s="76" t="s">
        <v>130</v>
      </c>
      <c r="E198" s="77">
        <v>87016</v>
      </c>
      <c r="F198" s="77">
        <v>64</v>
      </c>
      <c r="G198" s="83">
        <v>5.63</v>
      </c>
      <c r="H198" s="133"/>
      <c r="J198" s="20"/>
      <c r="K198" s="21">
        <f>J198/F198</f>
        <v>0</v>
      </c>
      <c r="L198" s="24"/>
      <c r="M198" s="20"/>
      <c r="N198" s="56">
        <f>M198/F198</f>
        <v>0</v>
      </c>
      <c r="O198" s="19"/>
      <c r="P198" s="20"/>
      <c r="Q198" s="20"/>
      <c r="R198" s="37">
        <f t="shared" si="28"/>
        <v>0</v>
      </c>
      <c r="S198" s="22">
        <f>R198/F198</f>
        <v>0</v>
      </c>
      <c r="T198" s="25"/>
      <c r="U198" s="26"/>
      <c r="V198" s="23"/>
      <c r="W198" s="23"/>
      <c r="X198" s="23"/>
    </row>
    <row r="199" spans="1:24">
      <c r="A199" s="202"/>
      <c r="B199" s="91" t="s">
        <v>257</v>
      </c>
      <c r="C199" s="80"/>
      <c r="D199" s="80"/>
      <c r="E199" s="80"/>
      <c r="F199" s="84"/>
      <c r="G199" s="84"/>
      <c r="H199" s="138"/>
      <c r="I199" s="39"/>
      <c r="J199" s="48"/>
      <c r="K199" s="49"/>
      <c r="L199" s="50"/>
      <c r="M199" s="48"/>
      <c r="N199" s="57"/>
      <c r="O199" s="38"/>
      <c r="P199" s="48"/>
      <c r="Q199" s="48"/>
      <c r="R199" s="51"/>
      <c r="S199" s="52"/>
      <c r="T199" s="53"/>
      <c r="U199" s="54"/>
      <c r="V199" s="55"/>
      <c r="W199" s="55"/>
      <c r="X199" s="55"/>
    </row>
    <row r="200" spans="1:24" ht="49.95" customHeight="1">
      <c r="A200" s="112"/>
      <c r="B200" s="78" t="s">
        <v>83</v>
      </c>
      <c r="C200" s="76" t="s">
        <v>84</v>
      </c>
      <c r="D200" s="76" t="s">
        <v>84</v>
      </c>
      <c r="E200" s="76" t="s">
        <v>85</v>
      </c>
      <c r="F200" s="76">
        <v>70</v>
      </c>
      <c r="G200" s="76">
        <v>4.95</v>
      </c>
      <c r="H200" s="133"/>
      <c r="J200" s="20"/>
      <c r="K200" s="21">
        <f t="shared" ref="K200:K209" si="50">J200/F200</f>
        <v>0</v>
      </c>
      <c r="L200" s="24"/>
      <c r="M200" s="20"/>
      <c r="N200" s="56">
        <f t="shared" ref="N200:N209" si="51">M200/F200</f>
        <v>0</v>
      </c>
      <c r="O200" s="19"/>
      <c r="P200" s="20"/>
      <c r="Q200" s="20"/>
      <c r="R200" s="37">
        <f t="shared" si="28"/>
        <v>0</v>
      </c>
      <c r="S200" s="22">
        <f t="shared" ref="S200:S209" si="52">R200/F200</f>
        <v>0</v>
      </c>
      <c r="T200" s="25"/>
      <c r="U200" s="26"/>
      <c r="V200" s="23"/>
      <c r="W200" s="23"/>
      <c r="X200" s="23"/>
    </row>
    <row r="201" spans="1:24" ht="66" customHeight="1">
      <c r="A201" s="112"/>
      <c r="B201" s="78" t="s">
        <v>284</v>
      </c>
      <c r="C201" s="76" t="s">
        <v>84</v>
      </c>
      <c r="D201" s="76" t="s">
        <v>84</v>
      </c>
      <c r="E201" s="76" t="s">
        <v>90</v>
      </c>
      <c r="F201" s="76">
        <v>60</v>
      </c>
      <c r="G201" s="76">
        <v>5.4</v>
      </c>
      <c r="H201" s="133"/>
      <c r="I201" s="120"/>
      <c r="J201" s="20"/>
      <c r="K201" s="21">
        <f t="shared" si="50"/>
        <v>0</v>
      </c>
      <c r="L201" s="24"/>
      <c r="M201" s="20"/>
      <c r="N201" s="56">
        <f t="shared" si="51"/>
        <v>0</v>
      </c>
      <c r="O201" s="19"/>
      <c r="P201" s="20"/>
      <c r="Q201" s="20"/>
      <c r="R201" s="37">
        <f t="shared" si="28"/>
        <v>0</v>
      </c>
      <c r="S201" s="22">
        <f t="shared" si="52"/>
        <v>0</v>
      </c>
      <c r="T201" s="25"/>
      <c r="U201" s="26"/>
      <c r="V201" s="23"/>
      <c r="W201" s="23"/>
      <c r="X201" s="23"/>
    </row>
    <row r="202" spans="1:24" ht="66" customHeight="1">
      <c r="A202" s="112"/>
      <c r="B202" s="78" t="s">
        <v>285</v>
      </c>
      <c r="C202" s="76" t="s">
        <v>84</v>
      </c>
      <c r="D202" s="76" t="s">
        <v>84</v>
      </c>
      <c r="E202" s="76" t="s">
        <v>94</v>
      </c>
      <c r="F202" s="76">
        <v>96</v>
      </c>
      <c r="G202" s="99">
        <v>5</v>
      </c>
      <c r="H202" s="133"/>
      <c r="J202" s="20"/>
      <c r="K202" s="21">
        <f t="shared" si="50"/>
        <v>0</v>
      </c>
      <c r="L202" s="24"/>
      <c r="M202" s="20"/>
      <c r="N202" s="56">
        <f t="shared" si="51"/>
        <v>0</v>
      </c>
      <c r="O202" s="19"/>
      <c r="P202" s="20"/>
      <c r="Q202" s="20"/>
      <c r="R202" s="37">
        <f t="shared" si="28"/>
        <v>0</v>
      </c>
      <c r="S202" s="22">
        <f t="shared" si="52"/>
        <v>0</v>
      </c>
      <c r="T202" s="25"/>
      <c r="U202" s="26"/>
      <c r="V202" s="23"/>
      <c r="W202" s="23"/>
      <c r="X202" s="23"/>
    </row>
    <row r="203" spans="1:24" ht="66">
      <c r="A203" s="112"/>
      <c r="B203" s="78" t="s">
        <v>98</v>
      </c>
      <c r="C203" s="76" t="s">
        <v>84</v>
      </c>
      <c r="D203" s="76" t="s">
        <v>84</v>
      </c>
      <c r="E203" s="76" t="s">
        <v>99</v>
      </c>
      <c r="F203" s="76">
        <v>60</v>
      </c>
      <c r="G203" s="99">
        <v>5.5</v>
      </c>
      <c r="H203" s="133"/>
      <c r="J203" s="20"/>
      <c r="K203" s="21">
        <f t="shared" si="50"/>
        <v>0</v>
      </c>
      <c r="L203" s="24"/>
      <c r="M203" s="20"/>
      <c r="N203" s="56">
        <f t="shared" si="51"/>
        <v>0</v>
      </c>
      <c r="O203" s="19"/>
      <c r="P203" s="20"/>
      <c r="Q203" s="20"/>
      <c r="R203" s="37">
        <f t="shared" si="28"/>
        <v>0</v>
      </c>
      <c r="S203" s="22">
        <f t="shared" si="52"/>
        <v>0</v>
      </c>
      <c r="T203" s="25"/>
      <c r="U203" s="26"/>
      <c r="V203" s="23"/>
      <c r="W203" s="23"/>
      <c r="X203" s="23"/>
    </row>
    <row r="204" spans="1:24" ht="39.6">
      <c r="A204" s="112"/>
      <c r="B204" s="78" t="s">
        <v>255</v>
      </c>
      <c r="C204" s="76" t="s">
        <v>84</v>
      </c>
      <c r="D204" s="76" t="s">
        <v>84</v>
      </c>
      <c r="E204" s="76" t="s">
        <v>97</v>
      </c>
      <c r="F204" s="76">
        <v>60</v>
      </c>
      <c r="G204" s="99">
        <v>4.5</v>
      </c>
      <c r="H204" s="133"/>
      <c r="J204" s="20"/>
      <c r="K204" s="21">
        <f t="shared" si="50"/>
        <v>0</v>
      </c>
      <c r="L204" s="24"/>
      <c r="M204" s="20"/>
      <c r="N204" s="56">
        <f t="shared" si="51"/>
        <v>0</v>
      </c>
      <c r="O204" s="19"/>
      <c r="P204" s="20"/>
      <c r="Q204" s="20"/>
      <c r="R204" s="37">
        <f t="shared" si="28"/>
        <v>0</v>
      </c>
      <c r="S204" s="22">
        <f t="shared" si="52"/>
        <v>0</v>
      </c>
      <c r="T204" s="25"/>
      <c r="U204" s="26"/>
      <c r="V204" s="23"/>
      <c r="W204" s="23"/>
      <c r="X204" s="23"/>
    </row>
    <row r="205" spans="1:24" ht="92.4">
      <c r="A205" s="112"/>
      <c r="B205" s="78" t="s">
        <v>377</v>
      </c>
      <c r="C205" s="76" t="s">
        <v>84</v>
      </c>
      <c r="D205" s="76" t="s">
        <v>84</v>
      </c>
      <c r="E205" s="76" t="s">
        <v>107</v>
      </c>
      <c r="F205" s="76">
        <v>64</v>
      </c>
      <c r="G205" s="99">
        <v>5</v>
      </c>
      <c r="H205" s="133"/>
      <c r="J205" s="20"/>
      <c r="K205" s="21">
        <f t="shared" si="50"/>
        <v>0</v>
      </c>
      <c r="L205" s="24"/>
      <c r="M205" s="20"/>
      <c r="N205" s="56">
        <f t="shared" si="51"/>
        <v>0</v>
      </c>
      <c r="O205" s="19"/>
      <c r="P205" s="20"/>
      <c r="Q205" s="20"/>
      <c r="R205" s="37">
        <f t="shared" ref="R205:R272" si="53">P205-Q205</f>
        <v>0</v>
      </c>
      <c r="S205" s="22">
        <f t="shared" si="52"/>
        <v>0</v>
      </c>
      <c r="T205" s="25"/>
      <c r="U205" s="26"/>
      <c r="V205" s="23"/>
      <c r="W205" s="23"/>
      <c r="X205" s="23"/>
    </row>
    <row r="206" spans="1:24" ht="20.100000000000001" customHeight="1">
      <c r="A206" s="112"/>
      <c r="B206" s="97" t="s">
        <v>108</v>
      </c>
      <c r="C206" s="76" t="s">
        <v>84</v>
      </c>
      <c r="D206" s="76" t="s">
        <v>84</v>
      </c>
      <c r="E206" s="76" t="s">
        <v>109</v>
      </c>
      <c r="F206" s="76">
        <v>64</v>
      </c>
      <c r="G206" s="76">
        <v>5.08</v>
      </c>
      <c r="H206" s="133"/>
      <c r="I206" s="120"/>
      <c r="J206" s="20"/>
      <c r="K206" s="21">
        <f t="shared" si="50"/>
        <v>0</v>
      </c>
      <c r="L206" s="24"/>
      <c r="M206" s="20"/>
      <c r="N206" s="56">
        <f t="shared" si="51"/>
        <v>0</v>
      </c>
      <c r="O206" s="19"/>
      <c r="P206" s="20"/>
      <c r="Q206" s="20"/>
      <c r="R206" s="37">
        <f t="shared" si="53"/>
        <v>0</v>
      </c>
      <c r="S206" s="22">
        <f t="shared" si="52"/>
        <v>0</v>
      </c>
      <c r="T206" s="25"/>
      <c r="U206" s="26"/>
      <c r="V206" s="23"/>
      <c r="W206" s="23"/>
      <c r="X206" s="23"/>
    </row>
    <row r="207" spans="1:24" ht="20.100000000000001" customHeight="1">
      <c r="A207" s="112"/>
      <c r="B207" s="78" t="s">
        <v>378</v>
      </c>
      <c r="C207" s="76" t="s">
        <v>84</v>
      </c>
      <c r="D207" s="76" t="s">
        <v>84</v>
      </c>
      <c r="E207" s="76" t="s">
        <v>100</v>
      </c>
      <c r="F207" s="76">
        <v>8</v>
      </c>
      <c r="G207" s="99">
        <v>36.799999999999997</v>
      </c>
      <c r="H207" s="133"/>
      <c r="J207" s="20"/>
      <c r="K207" s="21">
        <f t="shared" si="50"/>
        <v>0</v>
      </c>
      <c r="L207" s="24"/>
      <c r="M207" s="20"/>
      <c r="N207" s="56">
        <f t="shared" si="51"/>
        <v>0</v>
      </c>
      <c r="O207" s="19"/>
      <c r="P207" s="20"/>
      <c r="Q207" s="20"/>
      <c r="R207" s="37">
        <f t="shared" si="53"/>
        <v>0</v>
      </c>
      <c r="S207" s="22">
        <f t="shared" si="52"/>
        <v>0</v>
      </c>
      <c r="T207" s="25"/>
      <c r="U207" s="26"/>
      <c r="V207" s="23"/>
      <c r="W207" s="23"/>
      <c r="X207" s="23"/>
    </row>
    <row r="208" spans="1:24" ht="39.6">
      <c r="A208" s="112"/>
      <c r="B208" s="78" t="s">
        <v>563</v>
      </c>
      <c r="C208" s="76" t="s">
        <v>84</v>
      </c>
      <c r="D208" s="76" t="s">
        <v>84</v>
      </c>
      <c r="E208" s="76" t="s">
        <v>256</v>
      </c>
      <c r="F208" s="76">
        <v>96</v>
      </c>
      <c r="G208" s="76">
        <v>3.67</v>
      </c>
      <c r="H208" s="133"/>
      <c r="J208" s="20"/>
      <c r="K208" s="21">
        <f t="shared" si="50"/>
        <v>0</v>
      </c>
      <c r="L208" s="24"/>
      <c r="M208" s="20"/>
      <c r="N208" s="56">
        <f t="shared" si="51"/>
        <v>0</v>
      </c>
      <c r="O208" s="19"/>
      <c r="P208" s="20"/>
      <c r="Q208" s="20"/>
      <c r="R208" s="37">
        <f t="shared" si="53"/>
        <v>0</v>
      </c>
      <c r="S208" s="22">
        <f t="shared" si="52"/>
        <v>0</v>
      </c>
      <c r="T208" s="25"/>
      <c r="U208" s="26"/>
      <c r="V208" s="23"/>
      <c r="W208" s="23"/>
      <c r="X208" s="23"/>
    </row>
    <row r="209" spans="1:24" ht="25.05" customHeight="1">
      <c r="A209" s="112"/>
      <c r="B209" s="75" t="s">
        <v>676</v>
      </c>
      <c r="C209" s="76" t="s">
        <v>84</v>
      </c>
      <c r="D209" s="76" t="s">
        <v>564</v>
      </c>
      <c r="E209" s="101" t="s">
        <v>565</v>
      </c>
      <c r="F209" s="76">
        <v>96</v>
      </c>
      <c r="G209" s="83">
        <v>4.2</v>
      </c>
      <c r="H209" s="133"/>
      <c r="J209" s="20"/>
      <c r="K209" s="21">
        <f t="shared" si="50"/>
        <v>0</v>
      </c>
      <c r="L209" s="24"/>
      <c r="M209" s="20"/>
      <c r="N209" s="56">
        <f t="shared" si="51"/>
        <v>0</v>
      </c>
      <c r="O209" s="19"/>
      <c r="P209" s="20"/>
      <c r="Q209" s="20"/>
      <c r="R209" s="37">
        <f t="shared" si="53"/>
        <v>0</v>
      </c>
      <c r="S209" s="22">
        <f t="shared" si="52"/>
        <v>0</v>
      </c>
      <c r="T209" s="25"/>
      <c r="U209" s="26"/>
      <c r="V209" s="23"/>
      <c r="W209" s="23"/>
      <c r="X209" s="23"/>
    </row>
    <row r="210" spans="1:24" ht="20.100000000000001" customHeight="1">
      <c r="A210" s="202"/>
      <c r="B210" s="91" t="s">
        <v>258</v>
      </c>
      <c r="C210" s="80"/>
      <c r="D210" s="80"/>
      <c r="E210" s="80"/>
      <c r="F210" s="84"/>
      <c r="G210" s="84"/>
      <c r="H210" s="138"/>
      <c r="I210" s="39"/>
      <c r="J210" s="48"/>
      <c r="K210" s="49"/>
      <c r="L210" s="50"/>
      <c r="M210" s="48"/>
      <c r="N210" s="57"/>
      <c r="O210" s="38"/>
      <c r="P210" s="48"/>
      <c r="Q210" s="48"/>
      <c r="R210" s="51"/>
      <c r="S210" s="52"/>
      <c r="T210" s="53"/>
      <c r="U210" s="54"/>
      <c r="V210" s="55"/>
      <c r="W210" s="55"/>
      <c r="X210" s="55"/>
    </row>
    <row r="211" spans="1:24" ht="39.6">
      <c r="A211" s="112"/>
      <c r="B211" s="78" t="s">
        <v>88</v>
      </c>
      <c r="C211" s="76" t="s">
        <v>86</v>
      </c>
      <c r="D211" s="76" t="s">
        <v>89</v>
      </c>
      <c r="E211" s="76">
        <v>78368</v>
      </c>
      <c r="F211" s="76">
        <v>60</v>
      </c>
      <c r="G211" s="76">
        <v>4.9800000000000004</v>
      </c>
      <c r="H211" s="133"/>
      <c r="J211" s="20"/>
      <c r="K211" s="21">
        <f t="shared" ref="K211:K217" si="54">J211/F211</f>
        <v>0</v>
      </c>
      <c r="L211" s="24"/>
      <c r="M211" s="20"/>
      <c r="N211" s="56">
        <f t="shared" ref="N211:N217" si="55">M211/F211</f>
        <v>0</v>
      </c>
      <c r="O211" s="19"/>
      <c r="P211" s="20"/>
      <c r="Q211" s="20"/>
      <c r="R211" s="37">
        <f t="shared" si="53"/>
        <v>0</v>
      </c>
      <c r="S211" s="22">
        <f t="shared" ref="S211:S217" si="56">R211/F211</f>
        <v>0</v>
      </c>
      <c r="T211" s="25"/>
      <c r="U211" s="26"/>
      <c r="V211" s="23"/>
      <c r="W211" s="23"/>
      <c r="X211" s="23"/>
    </row>
    <row r="212" spans="1:24" ht="39.6">
      <c r="A212" s="112"/>
      <c r="B212" s="78" t="s">
        <v>95</v>
      </c>
      <c r="C212" s="76" t="s">
        <v>86</v>
      </c>
      <c r="D212" s="76" t="s">
        <v>96</v>
      </c>
      <c r="E212" s="76">
        <v>78356</v>
      </c>
      <c r="F212" s="76">
        <v>60</v>
      </c>
      <c r="G212" s="76">
        <v>4.9400000000000004</v>
      </c>
      <c r="H212" s="133"/>
      <c r="J212" s="20"/>
      <c r="K212" s="21">
        <f t="shared" si="54"/>
        <v>0</v>
      </c>
      <c r="L212" s="24"/>
      <c r="M212" s="20"/>
      <c r="N212" s="56">
        <f t="shared" si="55"/>
        <v>0</v>
      </c>
      <c r="O212" s="19"/>
      <c r="P212" s="20"/>
      <c r="Q212" s="20"/>
      <c r="R212" s="37">
        <f t="shared" si="53"/>
        <v>0</v>
      </c>
      <c r="S212" s="22">
        <f t="shared" si="56"/>
        <v>0</v>
      </c>
      <c r="T212" s="25"/>
      <c r="U212" s="26"/>
      <c r="V212" s="23"/>
      <c r="W212" s="23"/>
      <c r="X212" s="23"/>
    </row>
    <row r="213" spans="1:24" ht="52.8">
      <c r="A213" s="112"/>
      <c r="B213" s="78" t="s">
        <v>379</v>
      </c>
      <c r="C213" s="76" t="s">
        <v>86</v>
      </c>
      <c r="D213" s="76" t="s">
        <v>101</v>
      </c>
      <c r="E213" s="76">
        <v>73142</v>
      </c>
      <c r="F213" s="76">
        <v>72</v>
      </c>
      <c r="G213" s="76">
        <v>5.41</v>
      </c>
      <c r="H213" s="133"/>
      <c r="J213" s="20"/>
      <c r="K213" s="21">
        <f t="shared" si="54"/>
        <v>0</v>
      </c>
      <c r="L213" s="24"/>
      <c r="M213" s="20"/>
      <c r="N213" s="56">
        <f t="shared" si="55"/>
        <v>0</v>
      </c>
      <c r="O213" s="19"/>
      <c r="P213" s="20"/>
      <c r="Q213" s="20"/>
      <c r="R213" s="37">
        <f t="shared" si="53"/>
        <v>0</v>
      </c>
      <c r="S213" s="22">
        <f t="shared" si="56"/>
        <v>0</v>
      </c>
      <c r="T213" s="25"/>
      <c r="U213" s="26"/>
      <c r="V213" s="23"/>
      <c r="W213" s="23"/>
      <c r="X213" s="23"/>
    </row>
    <row r="214" spans="1:24" ht="52.8">
      <c r="A214" s="112"/>
      <c r="B214" s="78" t="s">
        <v>102</v>
      </c>
      <c r="C214" s="76" t="s">
        <v>86</v>
      </c>
      <c r="D214" s="76" t="s">
        <v>103</v>
      </c>
      <c r="E214" s="76">
        <v>78637</v>
      </c>
      <c r="F214" s="76">
        <v>72</v>
      </c>
      <c r="G214" s="76">
        <v>5.18</v>
      </c>
      <c r="H214" s="133"/>
      <c r="J214" s="20"/>
      <c r="K214" s="21">
        <f t="shared" si="54"/>
        <v>0</v>
      </c>
      <c r="L214" s="24"/>
      <c r="M214" s="20"/>
      <c r="N214" s="56">
        <f t="shared" si="55"/>
        <v>0</v>
      </c>
      <c r="O214" s="19"/>
      <c r="P214" s="20"/>
      <c r="Q214" s="20"/>
      <c r="R214" s="37">
        <f t="shared" si="53"/>
        <v>0</v>
      </c>
      <c r="S214" s="22">
        <f t="shared" si="56"/>
        <v>0</v>
      </c>
      <c r="T214" s="25"/>
      <c r="U214" s="26"/>
      <c r="V214" s="23"/>
      <c r="W214" s="23"/>
      <c r="X214" s="23"/>
    </row>
    <row r="215" spans="1:24" ht="39.6">
      <c r="A215" s="112"/>
      <c r="B215" s="78" t="s">
        <v>104</v>
      </c>
      <c r="C215" s="76" t="s">
        <v>86</v>
      </c>
      <c r="D215" s="76" t="s">
        <v>105</v>
      </c>
      <c r="E215" s="76">
        <v>78985</v>
      </c>
      <c r="F215" s="76">
        <v>72</v>
      </c>
      <c r="G215" s="76">
        <v>5.56</v>
      </c>
      <c r="H215" s="133"/>
      <c r="J215" s="20"/>
      <c r="K215" s="21">
        <f t="shared" si="54"/>
        <v>0</v>
      </c>
      <c r="L215" s="24"/>
      <c r="M215" s="20"/>
      <c r="N215" s="56">
        <f t="shared" si="55"/>
        <v>0</v>
      </c>
      <c r="O215" s="19"/>
      <c r="P215" s="20"/>
      <c r="Q215" s="20"/>
      <c r="R215" s="37">
        <f t="shared" si="53"/>
        <v>0</v>
      </c>
      <c r="S215" s="22">
        <f t="shared" si="56"/>
        <v>0</v>
      </c>
      <c r="T215" s="25"/>
      <c r="U215" s="26"/>
      <c r="V215" s="23"/>
      <c r="W215" s="23"/>
      <c r="X215" s="23"/>
    </row>
    <row r="216" spans="1:24" ht="79.2">
      <c r="A216" s="112"/>
      <c r="B216" s="78" t="s">
        <v>106</v>
      </c>
      <c r="C216" s="76" t="s">
        <v>86</v>
      </c>
      <c r="D216" s="76" t="s">
        <v>101</v>
      </c>
      <c r="E216" s="76">
        <v>78639</v>
      </c>
      <c r="F216" s="76">
        <v>72</v>
      </c>
      <c r="G216" s="76">
        <v>5.21</v>
      </c>
      <c r="H216" s="133"/>
      <c r="J216" s="20"/>
      <c r="K216" s="21">
        <f t="shared" si="54"/>
        <v>0</v>
      </c>
      <c r="L216" s="24"/>
      <c r="M216" s="20"/>
      <c r="N216" s="56">
        <f t="shared" si="55"/>
        <v>0</v>
      </c>
      <c r="O216" s="19"/>
      <c r="P216" s="20"/>
      <c r="Q216" s="20"/>
      <c r="R216" s="37">
        <f t="shared" si="53"/>
        <v>0</v>
      </c>
      <c r="S216" s="22">
        <f t="shared" si="56"/>
        <v>0</v>
      </c>
      <c r="T216" s="25"/>
      <c r="U216" s="26"/>
      <c r="V216" s="23"/>
      <c r="W216" s="23"/>
      <c r="X216" s="23"/>
    </row>
    <row r="217" spans="1:24" ht="26.4">
      <c r="A217" s="112"/>
      <c r="B217" s="176" t="s">
        <v>653</v>
      </c>
      <c r="C217" s="76" t="s">
        <v>86</v>
      </c>
      <c r="D217" s="76" t="s">
        <v>101</v>
      </c>
      <c r="E217" s="141">
        <v>68592</v>
      </c>
      <c r="F217" s="151">
        <v>72</v>
      </c>
      <c r="G217" s="151">
        <v>5.13</v>
      </c>
      <c r="H217" s="133"/>
      <c r="J217" s="20"/>
      <c r="K217" s="21">
        <f t="shared" si="54"/>
        <v>0</v>
      </c>
      <c r="L217" s="24"/>
      <c r="M217" s="20"/>
      <c r="N217" s="56">
        <f t="shared" si="55"/>
        <v>0</v>
      </c>
      <c r="O217" s="19"/>
      <c r="P217" s="20"/>
      <c r="Q217" s="20"/>
      <c r="R217" s="37">
        <f t="shared" si="53"/>
        <v>0</v>
      </c>
      <c r="S217" s="22">
        <f t="shared" si="56"/>
        <v>0</v>
      </c>
      <c r="T217" s="25"/>
      <c r="U217" s="26"/>
      <c r="V217" s="23"/>
      <c r="W217" s="23"/>
      <c r="X217" s="23"/>
    </row>
    <row r="218" spans="1:24" ht="26.4">
      <c r="A218" s="112"/>
      <c r="B218" s="177" t="s">
        <v>654</v>
      </c>
      <c r="C218" s="76" t="s">
        <v>86</v>
      </c>
      <c r="D218" s="76" t="s">
        <v>101</v>
      </c>
      <c r="E218" s="144">
        <v>78640</v>
      </c>
      <c r="F218" s="154">
        <v>72</v>
      </c>
      <c r="G218" s="154">
        <v>1</v>
      </c>
      <c r="H218" s="139"/>
      <c r="J218" s="61"/>
      <c r="K218" s="21">
        <f t="shared" ref="K218" si="57">J218/F218</f>
        <v>0</v>
      </c>
      <c r="L218" s="24"/>
      <c r="M218" s="20"/>
      <c r="N218" s="56">
        <f t="shared" ref="N218" si="58">M218/F218</f>
        <v>0</v>
      </c>
      <c r="O218" s="19"/>
      <c r="P218" s="20"/>
      <c r="Q218" s="20"/>
      <c r="R218" s="37">
        <f t="shared" ref="R218" si="59">P218-Q218</f>
        <v>0</v>
      </c>
      <c r="S218" s="22">
        <f t="shared" ref="S218" si="60">R218/F218</f>
        <v>0</v>
      </c>
      <c r="T218" s="25"/>
      <c r="U218" s="26"/>
      <c r="V218" s="23"/>
      <c r="W218" s="23"/>
      <c r="X218" s="23"/>
    </row>
    <row r="219" spans="1:24">
      <c r="A219" s="202"/>
      <c r="B219" s="91" t="s">
        <v>566</v>
      </c>
      <c r="C219" s="80"/>
      <c r="D219" s="80"/>
      <c r="E219" s="80"/>
      <c r="F219" s="84"/>
      <c r="G219" s="84"/>
      <c r="H219" s="138"/>
      <c r="I219" s="39"/>
      <c r="J219" s="48"/>
      <c r="K219" s="49"/>
      <c r="L219" s="50"/>
      <c r="M219" s="48"/>
      <c r="N219" s="57"/>
      <c r="O219" s="38"/>
      <c r="P219" s="48"/>
      <c r="Q219" s="48"/>
      <c r="R219" s="51"/>
      <c r="S219" s="52"/>
      <c r="T219" s="53"/>
      <c r="U219" s="54"/>
      <c r="V219" s="55"/>
      <c r="W219" s="55"/>
      <c r="X219" s="55"/>
    </row>
    <row r="220" spans="1:24" ht="39.6">
      <c r="A220" s="112"/>
      <c r="B220" s="78" t="s">
        <v>116</v>
      </c>
      <c r="C220" s="76" t="s">
        <v>86</v>
      </c>
      <c r="D220" s="76" t="s">
        <v>87</v>
      </c>
      <c r="E220" s="76">
        <v>63912</v>
      </c>
      <c r="F220" s="76">
        <v>128</v>
      </c>
      <c r="G220" s="76">
        <v>3.31</v>
      </c>
      <c r="H220" s="133"/>
      <c r="J220" s="20"/>
      <c r="K220" s="21">
        <f>J220/F220</f>
        <v>0</v>
      </c>
      <c r="L220" s="24"/>
      <c r="M220" s="20"/>
      <c r="N220" s="56">
        <f>M220/F220</f>
        <v>0</v>
      </c>
      <c r="O220" s="19"/>
      <c r="P220" s="20"/>
      <c r="Q220" s="20"/>
      <c r="R220" s="37">
        <f t="shared" si="53"/>
        <v>0</v>
      </c>
      <c r="S220" s="22">
        <f>R220/F220</f>
        <v>0</v>
      </c>
      <c r="T220" s="25"/>
      <c r="U220" s="26"/>
      <c r="V220" s="23"/>
      <c r="W220" s="23"/>
      <c r="X220" s="23"/>
    </row>
    <row r="221" spans="1:24" ht="39.6">
      <c r="A221" s="112"/>
      <c r="B221" s="78" t="s">
        <v>117</v>
      </c>
      <c r="C221" s="76" t="s">
        <v>86</v>
      </c>
      <c r="D221" s="76" t="s">
        <v>87</v>
      </c>
      <c r="E221" s="76">
        <v>63913</v>
      </c>
      <c r="F221" s="76">
        <v>100</v>
      </c>
      <c r="G221" s="83">
        <v>3.67</v>
      </c>
      <c r="H221" s="133"/>
      <c r="J221" s="20"/>
      <c r="K221" s="21">
        <f>J221/F221</f>
        <v>0</v>
      </c>
      <c r="L221" s="24"/>
      <c r="M221" s="20"/>
      <c r="N221" s="56">
        <f>M221/F221</f>
        <v>0</v>
      </c>
      <c r="O221" s="19"/>
      <c r="P221" s="20"/>
      <c r="Q221" s="20"/>
      <c r="R221" s="37">
        <f t="shared" si="53"/>
        <v>0</v>
      </c>
      <c r="S221" s="22">
        <f>R221/F221</f>
        <v>0</v>
      </c>
      <c r="T221" s="25"/>
      <c r="U221" s="26"/>
      <c r="V221" s="23"/>
      <c r="W221" s="23"/>
      <c r="X221" s="23"/>
    </row>
    <row r="222" spans="1:24" ht="26.4">
      <c r="A222" s="112"/>
      <c r="B222" s="78" t="s">
        <v>118</v>
      </c>
      <c r="C222" s="76" t="s">
        <v>86</v>
      </c>
      <c r="D222" s="76" t="s">
        <v>87</v>
      </c>
      <c r="E222" s="76">
        <v>78353</v>
      </c>
      <c r="F222" s="76">
        <v>128</v>
      </c>
      <c r="G222" s="83">
        <v>2.95</v>
      </c>
      <c r="H222" s="133"/>
      <c r="J222" s="20"/>
      <c r="K222" s="21">
        <f>J222/F222</f>
        <v>0</v>
      </c>
      <c r="L222" s="24"/>
      <c r="M222" s="20"/>
      <c r="N222" s="56">
        <f>M222/F222</f>
        <v>0</v>
      </c>
      <c r="O222" s="19"/>
      <c r="P222" s="20"/>
      <c r="Q222" s="20"/>
      <c r="R222" s="37">
        <f t="shared" si="53"/>
        <v>0</v>
      </c>
      <c r="S222" s="22">
        <f>R222/F222</f>
        <v>0</v>
      </c>
      <c r="T222" s="25"/>
      <c r="U222" s="26"/>
      <c r="V222" s="23"/>
      <c r="W222" s="23"/>
      <c r="X222" s="23"/>
    </row>
    <row r="223" spans="1:24" ht="26.4">
      <c r="A223" s="112"/>
      <c r="B223" s="75" t="s">
        <v>567</v>
      </c>
      <c r="C223" s="76" t="s">
        <v>115</v>
      </c>
      <c r="D223" s="76" t="s">
        <v>87</v>
      </c>
      <c r="E223" s="76">
        <v>67625</v>
      </c>
      <c r="F223" s="76">
        <v>96</v>
      </c>
      <c r="G223" s="83">
        <v>2.83</v>
      </c>
      <c r="H223" s="133"/>
      <c r="J223" s="20"/>
      <c r="K223" s="21">
        <f>J223/F223</f>
        <v>0</v>
      </c>
      <c r="L223" s="24"/>
      <c r="M223" s="20"/>
      <c r="N223" s="56">
        <f>M223/F223</f>
        <v>0</v>
      </c>
      <c r="O223" s="19"/>
      <c r="P223" s="20"/>
      <c r="Q223" s="20"/>
      <c r="R223" s="37">
        <f t="shared" si="53"/>
        <v>0</v>
      </c>
      <c r="S223" s="22">
        <f>R223/F223</f>
        <v>0</v>
      </c>
      <c r="T223" s="25"/>
      <c r="U223" s="26"/>
      <c r="V223" s="23"/>
      <c r="W223" s="23"/>
      <c r="X223" s="23"/>
    </row>
    <row r="224" spans="1:24" ht="52.95" customHeight="1">
      <c r="A224" s="112"/>
      <c r="B224" s="78" t="s">
        <v>119</v>
      </c>
      <c r="C224" s="76" t="s">
        <v>86</v>
      </c>
      <c r="D224" s="76" t="s">
        <v>120</v>
      </c>
      <c r="E224" s="76">
        <v>68523</v>
      </c>
      <c r="F224" s="76">
        <v>72</v>
      </c>
      <c r="G224" s="76">
        <v>5.44</v>
      </c>
      <c r="H224" s="133"/>
      <c r="J224" s="20"/>
      <c r="K224" s="21">
        <f>J224/F224</f>
        <v>0</v>
      </c>
      <c r="L224" s="24"/>
      <c r="M224" s="20"/>
      <c r="N224" s="56">
        <f>M224/F224</f>
        <v>0</v>
      </c>
      <c r="O224" s="19"/>
      <c r="P224" s="20"/>
      <c r="Q224" s="20"/>
      <c r="R224" s="37">
        <f t="shared" si="53"/>
        <v>0</v>
      </c>
      <c r="S224" s="22">
        <f>R224/F224</f>
        <v>0</v>
      </c>
      <c r="T224" s="25"/>
      <c r="U224" s="26"/>
      <c r="V224" s="23"/>
      <c r="W224" s="23"/>
      <c r="X224" s="23"/>
    </row>
    <row r="225" spans="1:24">
      <c r="A225" s="202"/>
      <c r="B225" s="79" t="s">
        <v>259</v>
      </c>
      <c r="C225" s="80"/>
      <c r="D225" s="80"/>
      <c r="E225" s="80"/>
      <c r="F225" s="84"/>
      <c r="G225" s="84"/>
      <c r="H225" s="138"/>
      <c r="I225" s="39"/>
      <c r="J225" s="48"/>
      <c r="K225" s="49"/>
      <c r="L225" s="50"/>
      <c r="M225" s="48"/>
      <c r="N225" s="57"/>
      <c r="O225" s="38"/>
      <c r="P225" s="48"/>
      <c r="Q225" s="48"/>
      <c r="R225" s="51"/>
      <c r="S225" s="52"/>
      <c r="T225" s="53"/>
      <c r="U225" s="54"/>
      <c r="V225" s="55"/>
      <c r="W225" s="55"/>
      <c r="X225" s="55"/>
    </row>
    <row r="226" spans="1:24" ht="19.95" customHeight="1">
      <c r="A226" s="112"/>
      <c r="B226" s="75" t="s">
        <v>91</v>
      </c>
      <c r="C226" s="76" t="s">
        <v>92</v>
      </c>
      <c r="D226" s="76" t="s">
        <v>92</v>
      </c>
      <c r="E226" s="76">
        <v>52222</v>
      </c>
      <c r="F226" s="76">
        <v>96</v>
      </c>
      <c r="G226" s="76">
        <v>4.68</v>
      </c>
      <c r="H226" s="133"/>
      <c r="J226" s="20"/>
      <c r="K226" s="21">
        <f>J226/F226</f>
        <v>0</v>
      </c>
      <c r="L226" s="24"/>
      <c r="M226" s="20"/>
      <c r="N226" s="56">
        <f>M226/F226</f>
        <v>0</v>
      </c>
      <c r="O226" s="19"/>
      <c r="P226" s="20"/>
      <c r="Q226" s="20"/>
      <c r="R226" s="37">
        <f t="shared" si="53"/>
        <v>0</v>
      </c>
      <c r="S226" s="22">
        <f>R226/F226</f>
        <v>0</v>
      </c>
      <c r="T226" s="25"/>
      <c r="U226" s="26"/>
      <c r="V226" s="23"/>
      <c r="W226" s="23"/>
      <c r="X226" s="23"/>
    </row>
    <row r="227" spans="1:24">
      <c r="A227" s="202"/>
      <c r="B227" s="91" t="s">
        <v>568</v>
      </c>
      <c r="C227" s="80"/>
      <c r="D227" s="80"/>
      <c r="E227" s="80"/>
      <c r="F227" s="84"/>
      <c r="G227" s="84"/>
      <c r="H227" s="138"/>
      <c r="I227" s="39"/>
      <c r="J227" s="48"/>
      <c r="K227" s="49"/>
      <c r="L227" s="50"/>
      <c r="M227" s="48"/>
      <c r="N227" s="57"/>
      <c r="O227" s="38"/>
      <c r="P227" s="48"/>
      <c r="Q227" s="48"/>
      <c r="R227" s="51"/>
      <c r="S227" s="52"/>
      <c r="T227" s="53"/>
      <c r="U227" s="54"/>
      <c r="V227" s="55"/>
      <c r="W227" s="55"/>
      <c r="X227" s="55"/>
    </row>
    <row r="228" spans="1:24" ht="39.6">
      <c r="A228" s="112"/>
      <c r="B228" s="75" t="s">
        <v>380</v>
      </c>
      <c r="C228" s="76" t="s">
        <v>324</v>
      </c>
      <c r="D228" s="76" t="s">
        <v>324</v>
      </c>
      <c r="E228" s="76" t="s">
        <v>319</v>
      </c>
      <c r="F228" s="76">
        <v>80</v>
      </c>
      <c r="G228" s="76"/>
      <c r="H228" s="133"/>
      <c r="J228" s="20"/>
      <c r="K228" s="21">
        <f>J228/F228</f>
        <v>0</v>
      </c>
      <c r="L228" s="24"/>
      <c r="M228" s="20"/>
      <c r="N228" s="56">
        <f>M228/F228</f>
        <v>0</v>
      </c>
      <c r="O228" s="19"/>
      <c r="P228" s="20"/>
      <c r="Q228" s="20"/>
      <c r="R228" s="37">
        <f t="shared" si="53"/>
        <v>0</v>
      </c>
      <c r="S228" s="22">
        <f>R228/F228</f>
        <v>0</v>
      </c>
      <c r="T228" s="25"/>
      <c r="U228" s="26"/>
      <c r="V228" s="23"/>
      <c r="W228" s="23"/>
      <c r="X228" s="23"/>
    </row>
    <row r="229" spans="1:24">
      <c r="A229" s="202"/>
      <c r="B229" s="91" t="s">
        <v>569</v>
      </c>
      <c r="C229" s="80"/>
      <c r="D229" s="80"/>
      <c r="E229" s="80"/>
      <c r="F229" s="84"/>
      <c r="G229" s="84"/>
      <c r="H229" s="138"/>
      <c r="I229" s="39"/>
      <c r="J229" s="48"/>
      <c r="K229" s="49"/>
      <c r="L229" s="50"/>
      <c r="M229" s="48"/>
      <c r="N229" s="57"/>
      <c r="O229" s="38"/>
      <c r="P229" s="48"/>
      <c r="Q229" s="48"/>
      <c r="R229" s="51"/>
      <c r="S229" s="52"/>
      <c r="T229" s="53"/>
      <c r="U229" s="54"/>
      <c r="V229" s="55"/>
      <c r="W229" s="55"/>
      <c r="X229" s="55"/>
    </row>
    <row r="230" spans="1:24" ht="39.6">
      <c r="A230" s="112"/>
      <c r="B230" s="78" t="s">
        <v>260</v>
      </c>
      <c r="C230" s="76" t="s">
        <v>261</v>
      </c>
      <c r="D230" s="76" t="s">
        <v>262</v>
      </c>
      <c r="E230" s="76" t="s">
        <v>570</v>
      </c>
      <c r="F230" s="76">
        <v>80</v>
      </c>
      <c r="G230" s="83">
        <v>5.49</v>
      </c>
      <c r="H230" s="133"/>
      <c r="J230" s="20"/>
      <c r="K230" s="21">
        <f>J230/F230</f>
        <v>0</v>
      </c>
      <c r="L230" s="24"/>
      <c r="M230" s="20"/>
      <c r="N230" s="56">
        <f>M230/F230</f>
        <v>0</v>
      </c>
      <c r="O230" s="19"/>
      <c r="P230" s="20"/>
      <c r="Q230" s="20"/>
      <c r="R230" s="37">
        <f t="shared" si="53"/>
        <v>0</v>
      </c>
      <c r="S230" s="22">
        <f>R230/F230</f>
        <v>0</v>
      </c>
      <c r="T230" s="25"/>
      <c r="U230" s="26"/>
      <c r="V230" s="23"/>
      <c r="W230" s="23"/>
      <c r="X230" s="23"/>
    </row>
    <row r="231" spans="1:24" ht="26.4">
      <c r="A231" s="112"/>
      <c r="B231" s="78" t="s">
        <v>381</v>
      </c>
      <c r="C231" s="76" t="s">
        <v>261</v>
      </c>
      <c r="D231" s="76" t="s">
        <v>262</v>
      </c>
      <c r="E231" s="76" t="s">
        <v>571</v>
      </c>
      <c r="F231" s="76">
        <v>160</v>
      </c>
      <c r="G231" s="83">
        <v>2.79</v>
      </c>
      <c r="H231" s="133"/>
      <c r="J231" s="20"/>
      <c r="K231" s="21">
        <f>J231/F231</f>
        <v>0</v>
      </c>
      <c r="L231" s="24"/>
      <c r="M231" s="20"/>
      <c r="N231" s="56">
        <f>M231/F231</f>
        <v>0</v>
      </c>
      <c r="O231" s="19"/>
      <c r="P231" s="20"/>
      <c r="Q231" s="20"/>
      <c r="R231" s="37">
        <f t="shared" si="53"/>
        <v>0</v>
      </c>
      <c r="S231" s="22">
        <f>R231/F231</f>
        <v>0</v>
      </c>
      <c r="T231" s="25"/>
      <c r="U231" s="26"/>
      <c r="V231" s="23"/>
      <c r="W231" s="23"/>
      <c r="X231" s="23"/>
    </row>
    <row r="232" spans="1:24" ht="39.6">
      <c r="A232" s="112"/>
      <c r="B232" s="75" t="s">
        <v>572</v>
      </c>
      <c r="C232" s="76" t="s">
        <v>573</v>
      </c>
      <c r="D232" s="76" t="s">
        <v>262</v>
      </c>
      <c r="E232" s="77">
        <v>80650</v>
      </c>
      <c r="F232" s="76">
        <v>80</v>
      </c>
      <c r="G232" s="76">
        <v>5.49</v>
      </c>
      <c r="H232" s="133"/>
      <c r="J232" s="20"/>
      <c r="K232" s="21">
        <f>J232/F232</f>
        <v>0</v>
      </c>
      <c r="L232" s="24"/>
      <c r="M232" s="20"/>
      <c r="N232" s="56">
        <f>M232/F232</f>
        <v>0</v>
      </c>
      <c r="O232" s="19"/>
      <c r="P232" s="20"/>
      <c r="Q232" s="20"/>
      <c r="R232" s="37">
        <f t="shared" si="53"/>
        <v>0</v>
      </c>
      <c r="S232" s="22">
        <f>R232/F232</f>
        <v>0</v>
      </c>
      <c r="T232" s="25"/>
      <c r="U232" s="26"/>
      <c r="V232" s="23"/>
      <c r="W232" s="23"/>
      <c r="X232" s="23"/>
    </row>
    <row r="233" spans="1:24" ht="39.6">
      <c r="A233" s="112"/>
      <c r="B233" s="75" t="s">
        <v>613</v>
      </c>
      <c r="C233" s="76" t="s">
        <v>279</v>
      </c>
      <c r="D233" s="76" t="s">
        <v>574</v>
      </c>
      <c r="E233" s="77" t="s">
        <v>575</v>
      </c>
      <c r="F233" s="76">
        <v>80</v>
      </c>
      <c r="G233" s="76" t="s">
        <v>611</v>
      </c>
      <c r="H233" s="133"/>
      <c r="J233" s="20"/>
      <c r="K233" s="21">
        <f>J233/F233</f>
        <v>0</v>
      </c>
      <c r="L233" s="24"/>
      <c r="M233" s="20"/>
      <c r="N233" s="56">
        <f>M233/F233</f>
        <v>0</v>
      </c>
      <c r="O233" s="19"/>
      <c r="P233" s="20"/>
      <c r="Q233" s="20"/>
      <c r="R233" s="37">
        <f t="shared" si="53"/>
        <v>0</v>
      </c>
      <c r="S233" s="22">
        <f>R233/F233</f>
        <v>0</v>
      </c>
      <c r="T233" s="25"/>
      <c r="U233" s="26"/>
      <c r="V233" s="23"/>
      <c r="W233" s="23"/>
      <c r="X233" s="23"/>
    </row>
    <row r="234" spans="1:24" ht="26.4">
      <c r="A234" s="112"/>
      <c r="B234" s="75" t="s">
        <v>612</v>
      </c>
      <c r="C234" s="76" t="s">
        <v>279</v>
      </c>
      <c r="D234" s="76" t="s">
        <v>574</v>
      </c>
      <c r="E234" s="77" t="s">
        <v>576</v>
      </c>
      <c r="F234" s="76">
        <v>48</v>
      </c>
      <c r="G234" s="76" t="s">
        <v>412</v>
      </c>
      <c r="H234" s="133"/>
      <c r="I234" s="120"/>
      <c r="J234" s="20"/>
      <c r="K234" s="21">
        <f>J234/F234</f>
        <v>0</v>
      </c>
      <c r="L234" s="24"/>
      <c r="M234" s="20"/>
      <c r="N234" s="56">
        <f>M234/F234</f>
        <v>0</v>
      </c>
      <c r="O234" s="19"/>
      <c r="P234" s="20"/>
      <c r="Q234" s="20"/>
      <c r="R234" s="37">
        <f t="shared" si="53"/>
        <v>0</v>
      </c>
      <c r="S234" s="22">
        <f>R234/F234</f>
        <v>0</v>
      </c>
      <c r="T234" s="25"/>
      <c r="U234" s="26"/>
      <c r="V234" s="23"/>
      <c r="W234" s="23"/>
      <c r="X234" s="23"/>
    </row>
    <row r="235" spans="1:24">
      <c r="A235" s="202"/>
      <c r="B235" s="79" t="s">
        <v>110</v>
      </c>
      <c r="C235" s="80"/>
      <c r="D235" s="80"/>
      <c r="E235" s="80"/>
      <c r="F235" s="84"/>
      <c r="G235" s="84"/>
      <c r="H235" s="140"/>
      <c r="I235" s="46"/>
      <c r="J235" s="48"/>
      <c r="K235" s="49"/>
      <c r="L235" s="50"/>
      <c r="M235" s="48"/>
      <c r="N235" s="57"/>
      <c r="O235" s="38"/>
      <c r="P235" s="48"/>
      <c r="Q235" s="48"/>
      <c r="R235" s="51"/>
      <c r="S235" s="52"/>
      <c r="T235" s="53"/>
      <c r="U235" s="54"/>
      <c r="V235" s="55"/>
      <c r="W235" s="55"/>
      <c r="X235" s="55"/>
    </row>
    <row r="236" spans="1:24" ht="39.6">
      <c r="A236" s="112"/>
      <c r="B236" s="78" t="s">
        <v>111</v>
      </c>
      <c r="C236" s="76" t="s">
        <v>80</v>
      </c>
      <c r="D236" s="76" t="s">
        <v>81</v>
      </c>
      <c r="E236" s="76" t="s">
        <v>112</v>
      </c>
      <c r="F236" s="76">
        <v>192</v>
      </c>
      <c r="G236" s="76">
        <v>1.93</v>
      </c>
      <c r="H236" s="133"/>
      <c r="J236" s="20"/>
      <c r="K236" s="21">
        <f>J236/F236</f>
        <v>0</v>
      </c>
      <c r="L236" s="24"/>
      <c r="M236" s="20"/>
      <c r="N236" s="56">
        <f>M236/F236</f>
        <v>0</v>
      </c>
      <c r="O236" s="19"/>
      <c r="P236" s="20"/>
      <c r="Q236" s="20"/>
      <c r="R236" s="37">
        <f t="shared" si="53"/>
        <v>0</v>
      </c>
      <c r="S236" s="22">
        <f>R236/F236</f>
        <v>0</v>
      </c>
      <c r="T236" s="25"/>
      <c r="U236" s="26"/>
      <c r="V236" s="23"/>
      <c r="W236" s="23"/>
      <c r="X236" s="23"/>
    </row>
    <row r="237" spans="1:24" ht="39.6">
      <c r="A237" s="112"/>
      <c r="B237" s="78" t="s">
        <v>114</v>
      </c>
      <c r="C237" s="76" t="s">
        <v>86</v>
      </c>
      <c r="D237" s="76" t="s">
        <v>86</v>
      </c>
      <c r="E237" s="76">
        <v>73338</v>
      </c>
      <c r="F237" s="76">
        <v>100</v>
      </c>
      <c r="G237" s="76">
        <v>4.2</v>
      </c>
      <c r="H237" s="133"/>
      <c r="J237" s="20"/>
      <c r="K237" s="21">
        <f>J237/F237</f>
        <v>0</v>
      </c>
      <c r="L237" s="24"/>
      <c r="M237" s="20"/>
      <c r="N237" s="56">
        <f>M237/F237</f>
        <v>0</v>
      </c>
      <c r="O237" s="19"/>
      <c r="P237" s="20"/>
      <c r="Q237" s="20"/>
      <c r="R237" s="37">
        <f t="shared" si="53"/>
        <v>0</v>
      </c>
      <c r="S237" s="22">
        <f>R237/F237</f>
        <v>0</v>
      </c>
      <c r="T237" s="25"/>
      <c r="U237" s="26"/>
      <c r="V237" s="23"/>
      <c r="W237" s="23"/>
      <c r="X237" s="23"/>
    </row>
    <row r="238" spans="1:24" ht="26.4">
      <c r="A238" s="112"/>
      <c r="B238" s="78" t="s">
        <v>113</v>
      </c>
      <c r="C238" s="76" t="s">
        <v>71</v>
      </c>
      <c r="D238" s="76" t="s">
        <v>71</v>
      </c>
      <c r="E238" s="76">
        <v>62002</v>
      </c>
      <c r="F238" s="76">
        <v>90</v>
      </c>
      <c r="G238" s="99">
        <v>3.1</v>
      </c>
      <c r="H238" s="133"/>
      <c r="J238" s="20"/>
      <c r="K238" s="21">
        <f>J238/F238</f>
        <v>0</v>
      </c>
      <c r="L238" s="24"/>
      <c r="M238" s="20"/>
      <c r="N238" s="56">
        <f>M238/F238</f>
        <v>0</v>
      </c>
      <c r="O238" s="19"/>
      <c r="P238" s="20"/>
      <c r="Q238" s="20"/>
      <c r="R238" s="37">
        <f t="shared" si="53"/>
        <v>0</v>
      </c>
      <c r="S238" s="22">
        <f>R238/F238</f>
        <v>0</v>
      </c>
      <c r="T238" s="25"/>
      <c r="U238" s="26"/>
      <c r="V238" s="23"/>
      <c r="W238" s="23"/>
      <c r="X238" s="23"/>
    </row>
    <row r="239" spans="1:24" ht="26.4">
      <c r="A239" s="112"/>
      <c r="B239" s="78" t="s">
        <v>290</v>
      </c>
      <c r="C239" s="76" t="s">
        <v>261</v>
      </c>
      <c r="D239" s="76" t="s">
        <v>262</v>
      </c>
      <c r="E239" s="76">
        <v>11003</v>
      </c>
      <c r="F239" s="77">
        <v>60</v>
      </c>
      <c r="G239" s="83">
        <v>4</v>
      </c>
      <c r="H239" s="133"/>
      <c r="J239" s="20"/>
      <c r="K239" s="21">
        <f>J239/F239</f>
        <v>0</v>
      </c>
      <c r="L239" s="24"/>
      <c r="M239" s="20"/>
      <c r="N239" s="56">
        <f>M239/F239</f>
        <v>0</v>
      </c>
      <c r="O239" s="19"/>
      <c r="P239" s="20"/>
      <c r="Q239" s="20"/>
      <c r="R239" s="37">
        <f t="shared" si="53"/>
        <v>0</v>
      </c>
      <c r="S239" s="22">
        <f>R239/F239</f>
        <v>0</v>
      </c>
      <c r="T239" s="25"/>
      <c r="U239" s="26"/>
      <c r="V239" s="23"/>
      <c r="W239" s="23"/>
      <c r="X239" s="23"/>
    </row>
    <row r="240" spans="1:24" ht="26.4">
      <c r="A240" s="112"/>
      <c r="B240" s="75" t="s">
        <v>338</v>
      </c>
      <c r="C240" s="76" t="s">
        <v>27</v>
      </c>
      <c r="D240" s="76" t="s">
        <v>339</v>
      </c>
      <c r="E240" s="76" t="s">
        <v>340</v>
      </c>
      <c r="F240" s="76">
        <v>144</v>
      </c>
      <c r="G240" s="77">
        <v>2.14</v>
      </c>
      <c r="H240" s="139"/>
      <c r="J240" s="61"/>
      <c r="K240" s="21">
        <f>J240/F240</f>
        <v>0</v>
      </c>
      <c r="L240" s="24"/>
      <c r="M240" s="20"/>
      <c r="N240" s="56">
        <f>M240/F240</f>
        <v>0</v>
      </c>
      <c r="O240" s="19"/>
      <c r="P240" s="20"/>
      <c r="Q240" s="20"/>
      <c r="R240" s="37">
        <f t="shared" ref="R240" si="61">P240-Q240</f>
        <v>0</v>
      </c>
      <c r="S240" s="22">
        <f>R240/F240</f>
        <v>0</v>
      </c>
      <c r="T240" s="25"/>
      <c r="U240" s="62"/>
      <c r="V240" s="23"/>
      <c r="W240" s="23"/>
      <c r="X240" s="23"/>
    </row>
    <row r="241" spans="1:24" ht="20.100000000000001" customHeight="1">
      <c r="A241" s="202"/>
      <c r="B241" s="79" t="s">
        <v>122</v>
      </c>
      <c r="C241" s="80"/>
      <c r="D241" s="80"/>
      <c r="E241" s="80"/>
      <c r="F241" s="84"/>
      <c r="G241" s="84"/>
      <c r="H241" s="138"/>
      <c r="I241" s="39"/>
      <c r="J241" s="48"/>
      <c r="K241" s="49"/>
      <c r="L241" s="50"/>
      <c r="M241" s="48"/>
      <c r="N241" s="57"/>
      <c r="O241" s="38"/>
      <c r="P241" s="48"/>
      <c r="Q241" s="48"/>
      <c r="R241" s="51"/>
      <c r="S241" s="52"/>
      <c r="T241" s="53"/>
      <c r="U241" s="54"/>
      <c r="V241" s="55"/>
      <c r="W241" s="55"/>
      <c r="X241" s="55"/>
    </row>
    <row r="242" spans="1:24" ht="24.9" customHeight="1">
      <c r="A242" s="112"/>
      <c r="B242" s="78" t="s">
        <v>123</v>
      </c>
      <c r="C242" s="76" t="s">
        <v>125</v>
      </c>
      <c r="D242" s="76" t="s">
        <v>124</v>
      </c>
      <c r="E242" s="76">
        <v>65219</v>
      </c>
      <c r="F242" s="76">
        <v>85</v>
      </c>
      <c r="G242" s="76">
        <v>4.5</v>
      </c>
      <c r="H242" s="133"/>
      <c r="J242" s="20"/>
      <c r="K242" s="21">
        <f>J242/F242</f>
        <v>0</v>
      </c>
      <c r="L242" s="24"/>
      <c r="M242" s="20"/>
      <c r="N242" s="56">
        <f>M242/F242</f>
        <v>0</v>
      </c>
      <c r="O242" s="19"/>
      <c r="P242" s="20"/>
      <c r="Q242" s="20"/>
      <c r="R242" s="37">
        <f t="shared" si="53"/>
        <v>0</v>
      </c>
      <c r="S242" s="22">
        <f>R242/F242</f>
        <v>0</v>
      </c>
      <c r="T242" s="25"/>
      <c r="U242" s="26"/>
      <c r="V242" s="23"/>
      <c r="W242" s="23"/>
      <c r="X242" s="23"/>
    </row>
    <row r="243" spans="1:24" ht="24.9" customHeight="1">
      <c r="A243" s="112"/>
      <c r="B243" s="78" t="s">
        <v>126</v>
      </c>
      <c r="C243" s="76" t="s">
        <v>125</v>
      </c>
      <c r="D243" s="76" t="s">
        <v>124</v>
      </c>
      <c r="E243" s="76">
        <v>65225</v>
      </c>
      <c r="F243" s="76">
        <v>70</v>
      </c>
      <c r="G243" s="76">
        <v>5.48</v>
      </c>
      <c r="H243" s="133"/>
      <c r="J243" s="20"/>
      <c r="K243" s="21">
        <f>J243/F243</f>
        <v>0</v>
      </c>
      <c r="L243" s="24"/>
      <c r="M243" s="20"/>
      <c r="N243" s="56">
        <f>M243/F243</f>
        <v>0</v>
      </c>
      <c r="O243" s="19"/>
      <c r="P243" s="20"/>
      <c r="Q243" s="20"/>
      <c r="R243" s="37">
        <f t="shared" si="53"/>
        <v>0</v>
      </c>
      <c r="S243" s="22">
        <f>R243/F243</f>
        <v>0</v>
      </c>
      <c r="T243" s="25"/>
      <c r="U243" s="26"/>
      <c r="V243" s="23"/>
      <c r="W243" s="23"/>
      <c r="X243" s="23"/>
    </row>
    <row r="244" spans="1:24" ht="24.9" customHeight="1">
      <c r="A244" s="112"/>
      <c r="B244" s="78" t="s">
        <v>127</v>
      </c>
      <c r="C244" s="76" t="s">
        <v>71</v>
      </c>
      <c r="D244" s="76" t="s">
        <v>71</v>
      </c>
      <c r="E244" s="76">
        <v>41009</v>
      </c>
      <c r="F244" s="76">
        <v>113</v>
      </c>
      <c r="G244" s="102">
        <v>4.2300000000000004</v>
      </c>
      <c r="H244" s="133"/>
      <c r="J244" s="20"/>
      <c r="K244" s="21">
        <f>J244/F244</f>
        <v>0</v>
      </c>
      <c r="L244" s="24"/>
      <c r="M244" s="20"/>
      <c r="N244" s="56">
        <f>M244/F244</f>
        <v>0</v>
      </c>
      <c r="O244" s="19"/>
      <c r="P244" s="20"/>
      <c r="Q244" s="20"/>
      <c r="R244" s="37">
        <f t="shared" si="53"/>
        <v>0</v>
      </c>
      <c r="S244" s="22">
        <f>R244/F244</f>
        <v>0</v>
      </c>
      <c r="T244" s="25"/>
      <c r="U244" s="26"/>
      <c r="V244" s="23"/>
      <c r="W244" s="23"/>
      <c r="X244" s="23"/>
    </row>
    <row r="245" spans="1:24" ht="24.9" customHeight="1">
      <c r="A245" s="202"/>
      <c r="B245" s="91" t="s">
        <v>128</v>
      </c>
      <c r="C245" s="80"/>
      <c r="D245" s="80"/>
      <c r="E245" s="80"/>
      <c r="F245" s="84"/>
      <c r="G245" s="84"/>
      <c r="H245" s="138"/>
      <c r="I245" s="39"/>
      <c r="J245" s="48"/>
      <c r="K245" s="49"/>
      <c r="L245" s="50"/>
      <c r="M245" s="48"/>
      <c r="N245" s="57"/>
      <c r="O245" s="38"/>
      <c r="P245" s="48"/>
      <c r="Q245" s="48"/>
      <c r="R245" s="51"/>
      <c r="S245" s="52"/>
      <c r="T245" s="53"/>
      <c r="U245" s="54"/>
      <c r="V245" s="55"/>
      <c r="W245" s="55"/>
      <c r="X245" s="55"/>
    </row>
    <row r="246" spans="1:24" ht="25.05" customHeight="1">
      <c r="A246" s="112"/>
      <c r="B246" s="78" t="s">
        <v>577</v>
      </c>
      <c r="C246" s="76" t="s">
        <v>129</v>
      </c>
      <c r="D246" s="76" t="s">
        <v>130</v>
      </c>
      <c r="E246" s="76">
        <v>85216</v>
      </c>
      <c r="F246" s="103">
        <v>144</v>
      </c>
      <c r="G246" s="76">
        <v>2.81</v>
      </c>
      <c r="H246" s="133"/>
      <c r="J246" s="20"/>
      <c r="K246" s="21">
        <f t="shared" ref="K246:K254" si="62">J246/F246</f>
        <v>0</v>
      </c>
      <c r="L246" s="24"/>
      <c r="M246" s="20"/>
      <c r="N246" s="56">
        <f t="shared" ref="N246:N254" si="63">M246/F246</f>
        <v>0</v>
      </c>
      <c r="O246" s="19"/>
      <c r="P246" s="20"/>
      <c r="Q246" s="20"/>
      <c r="R246" s="37">
        <f t="shared" si="53"/>
        <v>0</v>
      </c>
      <c r="S246" s="22">
        <f t="shared" ref="S246:S254" si="64">R246/F246</f>
        <v>0</v>
      </c>
      <c r="T246" s="25"/>
      <c r="U246" s="26"/>
      <c r="V246" s="23"/>
      <c r="W246" s="23"/>
      <c r="X246" s="23"/>
    </row>
    <row r="247" spans="1:24" ht="25.05" customHeight="1">
      <c r="A247" s="112"/>
      <c r="B247" s="78" t="s">
        <v>131</v>
      </c>
      <c r="C247" s="76" t="s">
        <v>129</v>
      </c>
      <c r="D247" s="76" t="s">
        <v>130</v>
      </c>
      <c r="E247" s="76">
        <v>84316</v>
      </c>
      <c r="F247" s="76">
        <v>176</v>
      </c>
      <c r="G247" s="83">
        <v>3.44</v>
      </c>
      <c r="H247" s="133"/>
      <c r="J247" s="20"/>
      <c r="K247" s="21">
        <f t="shared" si="62"/>
        <v>0</v>
      </c>
      <c r="L247" s="24"/>
      <c r="M247" s="20"/>
      <c r="N247" s="56">
        <f t="shared" si="63"/>
        <v>0</v>
      </c>
      <c r="O247" s="19"/>
      <c r="P247" s="20"/>
      <c r="Q247" s="20"/>
      <c r="R247" s="37">
        <f t="shared" si="53"/>
        <v>0</v>
      </c>
      <c r="S247" s="22">
        <f t="shared" si="64"/>
        <v>0</v>
      </c>
      <c r="T247" s="25"/>
      <c r="U247" s="26"/>
      <c r="V247" s="23"/>
      <c r="W247" s="23"/>
      <c r="X247" s="23"/>
    </row>
    <row r="248" spans="1:24" ht="25.05" customHeight="1">
      <c r="A248" s="112"/>
      <c r="B248" s="78" t="s">
        <v>578</v>
      </c>
      <c r="C248" s="76" t="s">
        <v>129</v>
      </c>
      <c r="D248" s="76" t="s">
        <v>130</v>
      </c>
      <c r="E248" s="76">
        <v>85626</v>
      </c>
      <c r="F248" s="103">
        <v>144</v>
      </c>
      <c r="G248" s="76">
        <v>3.31</v>
      </c>
      <c r="H248" s="133"/>
      <c r="J248" s="20"/>
      <c r="K248" s="21">
        <f t="shared" si="62"/>
        <v>0</v>
      </c>
      <c r="L248" s="24"/>
      <c r="M248" s="20"/>
      <c r="N248" s="56">
        <f t="shared" si="63"/>
        <v>0</v>
      </c>
      <c r="O248" s="19"/>
      <c r="P248" s="20"/>
      <c r="Q248" s="20"/>
      <c r="R248" s="37">
        <f t="shared" si="53"/>
        <v>0</v>
      </c>
      <c r="S248" s="22">
        <f t="shared" si="64"/>
        <v>0</v>
      </c>
      <c r="T248" s="25"/>
      <c r="U248" s="26"/>
      <c r="V248" s="23"/>
      <c r="W248" s="23"/>
      <c r="X248" s="23"/>
    </row>
    <row r="249" spans="1:24" ht="25.05" customHeight="1">
      <c r="A249" s="112"/>
      <c r="B249" s="78" t="s">
        <v>579</v>
      </c>
      <c r="C249" s="76" t="s">
        <v>129</v>
      </c>
      <c r="D249" s="76" t="s">
        <v>130</v>
      </c>
      <c r="E249" s="76">
        <v>85816</v>
      </c>
      <c r="F249" s="103">
        <v>176</v>
      </c>
      <c r="G249" s="76">
        <v>3.31</v>
      </c>
      <c r="H249" s="133"/>
      <c r="J249" s="20"/>
      <c r="K249" s="21">
        <f t="shared" si="62"/>
        <v>0</v>
      </c>
      <c r="L249" s="24"/>
      <c r="M249" s="20"/>
      <c r="N249" s="56">
        <f t="shared" si="63"/>
        <v>0</v>
      </c>
      <c r="O249" s="19"/>
      <c r="P249" s="20"/>
      <c r="Q249" s="20"/>
      <c r="R249" s="37">
        <f t="shared" si="53"/>
        <v>0</v>
      </c>
      <c r="S249" s="22">
        <f t="shared" si="64"/>
        <v>0</v>
      </c>
      <c r="T249" s="25"/>
      <c r="U249" s="26"/>
      <c r="V249" s="23"/>
      <c r="W249" s="23"/>
      <c r="X249" s="23"/>
    </row>
    <row r="250" spans="1:24" ht="25.05" customHeight="1">
      <c r="A250" s="112"/>
      <c r="B250" s="78" t="s">
        <v>580</v>
      </c>
      <c r="C250" s="76" t="s">
        <v>129</v>
      </c>
      <c r="D250" s="76" t="s">
        <v>130</v>
      </c>
      <c r="E250" s="76">
        <v>85926</v>
      </c>
      <c r="F250" s="103">
        <v>144</v>
      </c>
      <c r="G250" s="76">
        <v>2.67</v>
      </c>
      <c r="H250" s="133"/>
      <c r="I250" s="120"/>
      <c r="J250" s="20"/>
      <c r="K250" s="21">
        <f t="shared" si="62"/>
        <v>0</v>
      </c>
      <c r="L250" s="24"/>
      <c r="M250" s="20"/>
      <c r="N250" s="56">
        <f t="shared" si="63"/>
        <v>0</v>
      </c>
      <c r="O250" s="19"/>
      <c r="P250" s="20"/>
      <c r="Q250" s="20"/>
      <c r="R250" s="37">
        <f t="shared" si="53"/>
        <v>0</v>
      </c>
      <c r="S250" s="22">
        <f t="shared" si="64"/>
        <v>0</v>
      </c>
      <c r="T250" s="25"/>
      <c r="U250" s="26"/>
      <c r="V250" s="23"/>
      <c r="W250" s="23"/>
      <c r="X250" s="23"/>
    </row>
    <row r="251" spans="1:24" ht="25.05" customHeight="1">
      <c r="A251" s="112"/>
      <c r="B251" s="78" t="s">
        <v>132</v>
      </c>
      <c r="C251" s="76" t="s">
        <v>125</v>
      </c>
      <c r="D251" s="76" t="s">
        <v>125</v>
      </c>
      <c r="E251" s="76">
        <v>14010</v>
      </c>
      <c r="F251" s="76">
        <v>192</v>
      </c>
      <c r="G251" s="76">
        <v>2.2000000000000002</v>
      </c>
      <c r="H251" s="133"/>
      <c r="J251" s="20"/>
      <c r="K251" s="21">
        <f t="shared" si="62"/>
        <v>0</v>
      </c>
      <c r="L251" s="24"/>
      <c r="M251" s="20"/>
      <c r="N251" s="56">
        <f t="shared" si="63"/>
        <v>0</v>
      </c>
      <c r="O251" s="19"/>
      <c r="P251" s="20"/>
      <c r="Q251" s="20"/>
      <c r="R251" s="37">
        <f t="shared" si="53"/>
        <v>0</v>
      </c>
      <c r="S251" s="22">
        <f t="shared" si="64"/>
        <v>0</v>
      </c>
      <c r="T251" s="25"/>
      <c r="U251" s="26"/>
      <c r="V251" s="23"/>
      <c r="W251" s="23"/>
      <c r="X251" s="23"/>
    </row>
    <row r="252" spans="1:24" ht="25.05" customHeight="1">
      <c r="A252" s="112"/>
      <c r="B252" s="78" t="s">
        <v>133</v>
      </c>
      <c r="C252" s="76" t="s">
        <v>125</v>
      </c>
      <c r="D252" s="76" t="s">
        <v>125</v>
      </c>
      <c r="E252" s="76">
        <v>13862</v>
      </c>
      <c r="F252" s="76">
        <v>126</v>
      </c>
      <c r="G252" s="76">
        <v>2.2000000000000002</v>
      </c>
      <c r="H252" s="133"/>
      <c r="J252" s="20"/>
      <c r="K252" s="21">
        <f t="shared" si="62"/>
        <v>0</v>
      </c>
      <c r="L252" s="24"/>
      <c r="M252" s="20"/>
      <c r="N252" s="56">
        <f t="shared" si="63"/>
        <v>0</v>
      </c>
      <c r="O252" s="19"/>
      <c r="P252" s="20"/>
      <c r="Q252" s="20"/>
      <c r="R252" s="37">
        <f t="shared" si="53"/>
        <v>0</v>
      </c>
      <c r="S252" s="22">
        <f t="shared" si="64"/>
        <v>0</v>
      </c>
      <c r="T252" s="25"/>
      <c r="U252" s="26"/>
      <c r="V252" s="23"/>
      <c r="W252" s="23"/>
      <c r="X252" s="23"/>
    </row>
    <row r="253" spans="1:24" ht="20.100000000000001" customHeight="1">
      <c r="A253" s="112"/>
      <c r="B253" s="78" t="s">
        <v>134</v>
      </c>
      <c r="C253" s="76" t="s">
        <v>125</v>
      </c>
      <c r="D253" s="76" t="s">
        <v>125</v>
      </c>
      <c r="E253" s="76">
        <v>14839</v>
      </c>
      <c r="F253" s="76">
        <v>84</v>
      </c>
      <c r="G253" s="76">
        <v>2.4500000000000002</v>
      </c>
      <c r="H253" s="133"/>
      <c r="J253" s="20"/>
      <c r="K253" s="21">
        <f t="shared" si="62"/>
        <v>0</v>
      </c>
      <c r="L253" s="24"/>
      <c r="M253" s="20"/>
      <c r="N253" s="56">
        <f t="shared" si="63"/>
        <v>0</v>
      </c>
      <c r="O253" s="19"/>
      <c r="P253" s="20"/>
      <c r="Q253" s="20"/>
      <c r="R253" s="37">
        <f t="shared" si="53"/>
        <v>0</v>
      </c>
      <c r="S253" s="22">
        <f t="shared" si="64"/>
        <v>0</v>
      </c>
      <c r="T253" s="25"/>
      <c r="U253" s="26"/>
      <c r="V253" s="23"/>
      <c r="W253" s="23"/>
      <c r="X253" s="23"/>
    </row>
    <row r="254" spans="1:24" ht="39.6">
      <c r="A254" s="112"/>
      <c r="B254" s="78" t="s">
        <v>135</v>
      </c>
      <c r="C254" s="76" t="s">
        <v>125</v>
      </c>
      <c r="D254" s="76" t="s">
        <v>125</v>
      </c>
      <c r="E254" s="83">
        <v>13918</v>
      </c>
      <c r="F254" s="76">
        <v>160</v>
      </c>
      <c r="G254" s="83">
        <v>2.5</v>
      </c>
      <c r="H254" s="133"/>
      <c r="J254" s="20"/>
      <c r="K254" s="21">
        <f t="shared" si="62"/>
        <v>0</v>
      </c>
      <c r="L254" s="24"/>
      <c r="M254" s="20"/>
      <c r="N254" s="56">
        <f t="shared" si="63"/>
        <v>0</v>
      </c>
      <c r="O254" s="19"/>
      <c r="P254" s="20"/>
      <c r="Q254" s="20"/>
      <c r="R254" s="37">
        <f t="shared" si="53"/>
        <v>0</v>
      </c>
      <c r="S254" s="22">
        <f t="shared" si="64"/>
        <v>0</v>
      </c>
      <c r="T254" s="25"/>
      <c r="U254" s="26"/>
      <c r="V254" s="23"/>
      <c r="W254" s="23"/>
      <c r="X254" s="23"/>
    </row>
    <row r="255" spans="1:24">
      <c r="A255" s="202"/>
      <c r="B255" s="104" t="s">
        <v>581</v>
      </c>
      <c r="C255" s="84"/>
      <c r="D255" s="80"/>
      <c r="E255" s="80"/>
      <c r="F255" s="84"/>
      <c r="G255" s="84"/>
      <c r="H255" s="138"/>
      <c r="I255" s="39"/>
      <c r="J255" s="48"/>
      <c r="K255" s="49"/>
      <c r="L255" s="50"/>
      <c r="M255" s="48"/>
      <c r="N255" s="57"/>
      <c r="O255" s="38"/>
      <c r="P255" s="48"/>
      <c r="Q255" s="48"/>
      <c r="R255" s="51"/>
      <c r="S255" s="52"/>
      <c r="T255" s="53"/>
      <c r="U255" s="54"/>
      <c r="V255" s="55"/>
      <c r="W255" s="55"/>
      <c r="X255" s="55"/>
    </row>
    <row r="256" spans="1:24" ht="30" customHeight="1">
      <c r="A256" s="112"/>
      <c r="B256" s="78" t="s">
        <v>614</v>
      </c>
      <c r="C256" s="147" t="s">
        <v>561</v>
      </c>
      <c r="D256" s="76" t="s">
        <v>136</v>
      </c>
      <c r="E256" s="76" t="s">
        <v>137</v>
      </c>
      <c r="F256" s="76">
        <v>60</v>
      </c>
      <c r="G256" s="76">
        <v>4.6900000000000004</v>
      </c>
      <c r="H256" s="133"/>
      <c r="J256" s="20"/>
      <c r="K256" s="21">
        <f t="shared" ref="K256:K265" si="65">J256/F256</f>
        <v>0</v>
      </c>
      <c r="L256" s="24"/>
      <c r="M256" s="20"/>
      <c r="N256" s="56">
        <f t="shared" ref="N256:N265" si="66">M256/F256</f>
        <v>0</v>
      </c>
      <c r="O256" s="19"/>
      <c r="P256" s="20"/>
      <c r="Q256" s="20"/>
      <c r="R256" s="37">
        <f t="shared" si="53"/>
        <v>0</v>
      </c>
      <c r="S256" s="22">
        <f t="shared" ref="S256:S265" si="67">R256/F256</f>
        <v>0</v>
      </c>
      <c r="T256" s="25"/>
      <c r="U256" s="26"/>
      <c r="V256" s="23"/>
      <c r="W256" s="23"/>
      <c r="X256" s="23"/>
    </row>
    <row r="257" spans="1:24" ht="26.4">
      <c r="A257" s="112"/>
      <c r="B257" s="158" t="s">
        <v>698</v>
      </c>
      <c r="C257" s="178" t="s">
        <v>696</v>
      </c>
      <c r="D257" s="156" t="s">
        <v>697</v>
      </c>
      <c r="E257" s="157" t="s">
        <v>655</v>
      </c>
      <c r="F257" s="156">
        <v>96</v>
      </c>
      <c r="G257" s="156">
        <v>2.2999999999999998</v>
      </c>
      <c r="H257" s="133"/>
      <c r="J257" s="20"/>
      <c r="K257" s="21">
        <f t="shared" si="65"/>
        <v>0</v>
      </c>
      <c r="L257" s="24"/>
      <c r="M257" s="20"/>
      <c r="N257" s="56">
        <f t="shared" si="66"/>
        <v>0</v>
      </c>
      <c r="O257" s="19"/>
      <c r="P257" s="20"/>
      <c r="Q257" s="20"/>
      <c r="R257" s="37">
        <f t="shared" si="53"/>
        <v>0</v>
      </c>
      <c r="S257" s="22">
        <f t="shared" si="67"/>
        <v>0</v>
      </c>
      <c r="T257" s="25"/>
      <c r="U257" s="26"/>
      <c r="V257" s="23"/>
      <c r="W257" s="23"/>
      <c r="X257" s="23"/>
    </row>
    <row r="258" spans="1:24" ht="25.05" customHeight="1">
      <c r="A258" s="112"/>
      <c r="B258" s="75" t="s">
        <v>382</v>
      </c>
      <c r="C258" s="76" t="s">
        <v>71</v>
      </c>
      <c r="D258" s="76" t="s">
        <v>71</v>
      </c>
      <c r="E258" s="77">
        <v>53201</v>
      </c>
      <c r="F258" s="76">
        <v>96</v>
      </c>
      <c r="G258" s="92">
        <v>5</v>
      </c>
      <c r="H258" s="133"/>
      <c r="J258" s="20"/>
      <c r="K258" s="21">
        <f t="shared" si="65"/>
        <v>0</v>
      </c>
      <c r="L258" s="24"/>
      <c r="M258" s="20"/>
      <c r="N258" s="56">
        <f t="shared" si="66"/>
        <v>0</v>
      </c>
      <c r="O258" s="19"/>
      <c r="P258" s="20"/>
      <c r="Q258" s="20"/>
      <c r="R258" s="37">
        <f t="shared" si="53"/>
        <v>0</v>
      </c>
      <c r="S258" s="22">
        <f t="shared" si="67"/>
        <v>0</v>
      </c>
      <c r="T258" s="25"/>
      <c r="U258" s="26"/>
      <c r="V258" s="23"/>
      <c r="W258" s="23"/>
      <c r="X258" s="23"/>
    </row>
    <row r="259" spans="1:24" ht="25.05" customHeight="1">
      <c r="A259" s="112"/>
      <c r="B259" s="75" t="s">
        <v>383</v>
      </c>
      <c r="C259" s="76" t="s">
        <v>71</v>
      </c>
      <c r="D259" s="76" t="s">
        <v>71</v>
      </c>
      <c r="E259" s="76">
        <v>53206</v>
      </c>
      <c r="F259" s="76">
        <v>96</v>
      </c>
      <c r="G259" s="92">
        <v>5</v>
      </c>
      <c r="H259" s="133"/>
      <c r="J259" s="20"/>
      <c r="K259" s="21">
        <f t="shared" si="65"/>
        <v>0</v>
      </c>
      <c r="L259" s="24"/>
      <c r="M259" s="20"/>
      <c r="N259" s="56">
        <f t="shared" si="66"/>
        <v>0</v>
      </c>
      <c r="O259" s="19"/>
      <c r="P259" s="20"/>
      <c r="Q259" s="20"/>
      <c r="R259" s="37">
        <f t="shared" si="53"/>
        <v>0</v>
      </c>
      <c r="S259" s="22">
        <f t="shared" si="67"/>
        <v>0</v>
      </c>
      <c r="T259" s="25"/>
      <c r="U259" s="26"/>
      <c r="V259" s="23"/>
      <c r="W259" s="23"/>
      <c r="X259" s="23"/>
    </row>
    <row r="260" spans="1:24" ht="25.05" customHeight="1">
      <c r="A260" s="112"/>
      <c r="B260" s="78" t="s">
        <v>278</v>
      </c>
      <c r="C260" s="76" t="s">
        <v>279</v>
      </c>
      <c r="D260" s="76" t="s">
        <v>279</v>
      </c>
      <c r="E260" s="76" t="s">
        <v>280</v>
      </c>
      <c r="F260" s="76">
        <v>72</v>
      </c>
      <c r="G260" s="76">
        <v>4.2</v>
      </c>
      <c r="H260" s="133"/>
      <c r="J260" s="20"/>
      <c r="K260" s="21">
        <f t="shared" si="65"/>
        <v>0</v>
      </c>
      <c r="L260" s="24"/>
      <c r="M260" s="20"/>
      <c r="N260" s="56">
        <f t="shared" si="66"/>
        <v>0</v>
      </c>
      <c r="O260" s="19"/>
      <c r="P260" s="20"/>
      <c r="Q260" s="20"/>
      <c r="R260" s="37">
        <f t="shared" si="53"/>
        <v>0</v>
      </c>
      <c r="S260" s="22">
        <f t="shared" si="67"/>
        <v>0</v>
      </c>
      <c r="T260" s="25"/>
      <c r="U260" s="26"/>
      <c r="V260" s="23"/>
      <c r="W260" s="23"/>
      <c r="X260" s="23"/>
    </row>
    <row r="261" spans="1:24" ht="26.4">
      <c r="A261" s="112"/>
      <c r="B261" s="75" t="s">
        <v>699</v>
      </c>
      <c r="C261" s="76" t="s">
        <v>279</v>
      </c>
      <c r="D261" s="76" t="s">
        <v>279</v>
      </c>
      <c r="E261" s="105" t="s">
        <v>281</v>
      </c>
      <c r="F261" s="76">
        <v>48</v>
      </c>
      <c r="G261" s="76">
        <v>4.5</v>
      </c>
      <c r="H261" s="133"/>
      <c r="J261" s="20"/>
      <c r="K261" s="21">
        <f t="shared" si="65"/>
        <v>0</v>
      </c>
      <c r="L261" s="24"/>
      <c r="M261" s="20"/>
      <c r="N261" s="56">
        <f t="shared" si="66"/>
        <v>0</v>
      </c>
      <c r="O261" s="19"/>
      <c r="P261" s="20"/>
      <c r="Q261" s="20"/>
      <c r="R261" s="37">
        <f t="shared" si="53"/>
        <v>0</v>
      </c>
      <c r="S261" s="22">
        <f t="shared" si="67"/>
        <v>0</v>
      </c>
      <c r="T261" s="25"/>
      <c r="U261" s="26"/>
      <c r="V261" s="23"/>
      <c r="W261" s="23"/>
      <c r="X261" s="23"/>
    </row>
    <row r="262" spans="1:24" ht="26.4">
      <c r="A262" s="112"/>
      <c r="B262" s="97" t="s">
        <v>250</v>
      </c>
      <c r="C262" s="76" t="s">
        <v>582</v>
      </c>
      <c r="D262" s="76" t="s">
        <v>251</v>
      </c>
      <c r="E262" s="76">
        <v>134000</v>
      </c>
      <c r="F262" s="76">
        <v>72</v>
      </c>
      <c r="G262" s="76">
        <v>4.1900000000000004</v>
      </c>
      <c r="H262" s="133"/>
      <c r="J262" s="20"/>
      <c r="K262" s="21">
        <f t="shared" si="65"/>
        <v>0</v>
      </c>
      <c r="L262" s="24"/>
      <c r="M262" s="20"/>
      <c r="N262" s="56">
        <f t="shared" si="66"/>
        <v>0</v>
      </c>
      <c r="O262" s="19"/>
      <c r="P262" s="20"/>
      <c r="Q262" s="20"/>
      <c r="R262" s="37">
        <f t="shared" si="53"/>
        <v>0</v>
      </c>
      <c r="S262" s="22">
        <f t="shared" si="67"/>
        <v>0</v>
      </c>
      <c r="T262" s="25"/>
      <c r="U262" s="26"/>
      <c r="V262" s="23"/>
      <c r="W262" s="23"/>
      <c r="X262" s="23"/>
    </row>
    <row r="263" spans="1:24" ht="26.4">
      <c r="A263" s="112"/>
      <c r="B263" s="97" t="s">
        <v>384</v>
      </c>
      <c r="C263" s="76" t="s">
        <v>582</v>
      </c>
      <c r="D263" s="76" t="s">
        <v>251</v>
      </c>
      <c r="E263" s="76">
        <v>362000</v>
      </c>
      <c r="F263" s="76">
        <v>100</v>
      </c>
      <c r="G263" s="76">
        <v>4.0999999999999996</v>
      </c>
      <c r="H263" s="133"/>
      <c r="I263" s="120"/>
      <c r="J263" s="20"/>
      <c r="K263" s="21">
        <f t="shared" si="65"/>
        <v>0</v>
      </c>
      <c r="L263" s="24"/>
      <c r="M263" s="20"/>
      <c r="N263" s="56">
        <f t="shared" si="66"/>
        <v>0</v>
      </c>
      <c r="O263" s="19"/>
      <c r="P263" s="20"/>
      <c r="Q263" s="20"/>
      <c r="R263" s="37">
        <f t="shared" si="53"/>
        <v>0</v>
      </c>
      <c r="S263" s="22">
        <f t="shared" si="67"/>
        <v>0</v>
      </c>
      <c r="T263" s="25"/>
      <c r="U263" s="26"/>
      <c r="V263" s="23"/>
      <c r="W263" s="23"/>
      <c r="X263" s="23"/>
    </row>
    <row r="264" spans="1:24" ht="39.6">
      <c r="A264" s="112"/>
      <c r="B264" s="75" t="s">
        <v>583</v>
      </c>
      <c r="C264" s="76" t="s">
        <v>582</v>
      </c>
      <c r="D264" s="76" t="s">
        <v>251</v>
      </c>
      <c r="E264" s="77">
        <v>704001</v>
      </c>
      <c r="F264" s="76">
        <v>72</v>
      </c>
      <c r="G264" s="83">
        <v>4.1900000000000004</v>
      </c>
      <c r="H264" s="133"/>
      <c r="J264" s="20"/>
      <c r="K264" s="21">
        <f t="shared" si="65"/>
        <v>0</v>
      </c>
      <c r="L264" s="24"/>
      <c r="M264" s="20"/>
      <c r="N264" s="56">
        <f t="shared" si="66"/>
        <v>0</v>
      </c>
      <c r="O264" s="19"/>
      <c r="P264" s="20"/>
      <c r="Q264" s="20"/>
      <c r="R264" s="37">
        <f t="shared" si="53"/>
        <v>0</v>
      </c>
      <c r="S264" s="22">
        <f t="shared" si="67"/>
        <v>0</v>
      </c>
      <c r="T264" s="25"/>
      <c r="U264" s="26"/>
      <c r="V264" s="23"/>
      <c r="W264" s="23"/>
      <c r="X264" s="23"/>
    </row>
    <row r="265" spans="1:24" ht="26.4">
      <c r="A265" s="112"/>
      <c r="B265" s="75" t="s">
        <v>342</v>
      </c>
      <c r="C265" s="147" t="s">
        <v>86</v>
      </c>
      <c r="D265" s="76" t="s">
        <v>341</v>
      </c>
      <c r="E265" s="76">
        <v>55293</v>
      </c>
      <c r="F265" s="100">
        <v>48</v>
      </c>
      <c r="G265" s="83">
        <v>4.46</v>
      </c>
      <c r="H265" s="133"/>
      <c r="J265" s="20"/>
      <c r="K265" s="21">
        <f t="shared" si="65"/>
        <v>0</v>
      </c>
      <c r="L265" s="24"/>
      <c r="M265" s="20"/>
      <c r="N265" s="56">
        <f t="shared" si="66"/>
        <v>0</v>
      </c>
      <c r="O265" s="19"/>
      <c r="P265" s="20"/>
      <c r="Q265" s="20"/>
      <c r="R265" s="37">
        <f t="shared" si="53"/>
        <v>0</v>
      </c>
      <c r="S265" s="22">
        <f t="shared" si="67"/>
        <v>0</v>
      </c>
      <c r="T265" s="25"/>
      <c r="U265" s="26"/>
      <c r="V265" s="23"/>
      <c r="W265" s="23"/>
      <c r="X265" s="23"/>
    </row>
    <row r="266" spans="1:24" ht="26.4">
      <c r="A266" s="112"/>
      <c r="B266" s="75" t="s">
        <v>343</v>
      </c>
      <c r="C266" s="147" t="s">
        <v>86</v>
      </c>
      <c r="D266" s="76" t="s">
        <v>341</v>
      </c>
      <c r="E266" s="76">
        <v>55291</v>
      </c>
      <c r="F266" s="100">
        <v>48</v>
      </c>
      <c r="G266" s="83">
        <v>4.46</v>
      </c>
      <c r="H266" s="139"/>
      <c r="J266" s="61"/>
      <c r="K266" s="21">
        <f t="shared" ref="K266:K268" si="68">J266/F266</f>
        <v>0</v>
      </c>
      <c r="L266" s="24"/>
      <c r="M266" s="20"/>
      <c r="N266" s="56">
        <f t="shared" ref="N266:N268" si="69">M266/F266</f>
        <v>0</v>
      </c>
      <c r="O266" s="19"/>
      <c r="P266" s="20"/>
      <c r="Q266" s="20"/>
      <c r="R266" s="37">
        <f t="shared" ref="R266:R268" si="70">P266-Q266</f>
        <v>0</v>
      </c>
      <c r="S266" s="22">
        <f t="shared" ref="S266:S268" si="71">R266/F266</f>
        <v>0</v>
      </c>
      <c r="T266" s="25"/>
      <c r="U266" s="26"/>
      <c r="V266" s="23"/>
      <c r="W266" s="23"/>
      <c r="X266" s="23"/>
    </row>
    <row r="267" spans="1:24" ht="26.4">
      <c r="A267" s="112"/>
      <c r="B267" s="159" t="s">
        <v>656</v>
      </c>
      <c r="C267" s="178" t="s">
        <v>700</v>
      </c>
      <c r="D267" s="156" t="s">
        <v>701</v>
      </c>
      <c r="E267" s="156" t="s">
        <v>657</v>
      </c>
      <c r="F267" s="156">
        <v>72</v>
      </c>
      <c r="G267" s="164">
        <v>5</v>
      </c>
      <c r="H267" s="139"/>
      <c r="J267" s="61"/>
      <c r="K267" s="21">
        <f t="shared" si="68"/>
        <v>0</v>
      </c>
      <c r="L267" s="24"/>
      <c r="M267" s="20"/>
      <c r="N267" s="56">
        <f t="shared" si="69"/>
        <v>0</v>
      </c>
      <c r="O267" s="19"/>
      <c r="P267" s="20"/>
      <c r="Q267" s="20"/>
      <c r="R267" s="37">
        <f t="shared" si="70"/>
        <v>0</v>
      </c>
      <c r="S267" s="22">
        <f t="shared" si="71"/>
        <v>0</v>
      </c>
      <c r="T267" s="25"/>
      <c r="U267" s="26"/>
      <c r="V267" s="23"/>
      <c r="W267" s="23"/>
      <c r="X267" s="23"/>
    </row>
    <row r="268" spans="1:24" ht="39.6">
      <c r="A268" s="112"/>
      <c r="B268" s="180" t="s">
        <v>658</v>
      </c>
      <c r="C268" s="178" t="s">
        <v>700</v>
      </c>
      <c r="D268" s="156" t="s">
        <v>701</v>
      </c>
      <c r="E268" s="156">
        <v>99760</v>
      </c>
      <c r="F268" s="179">
        <v>60</v>
      </c>
      <c r="G268" s="164">
        <v>5.75</v>
      </c>
      <c r="H268" s="139"/>
      <c r="J268" s="61"/>
      <c r="K268" s="21">
        <f t="shared" si="68"/>
        <v>0</v>
      </c>
      <c r="L268" s="24"/>
      <c r="M268" s="20"/>
      <c r="N268" s="56">
        <f t="shared" si="69"/>
        <v>0</v>
      </c>
      <c r="O268" s="19"/>
      <c r="P268" s="20"/>
      <c r="Q268" s="20"/>
      <c r="R268" s="37">
        <f t="shared" si="70"/>
        <v>0</v>
      </c>
      <c r="S268" s="22">
        <f t="shared" si="71"/>
        <v>0</v>
      </c>
      <c r="T268" s="25"/>
      <c r="U268" s="26"/>
      <c r="V268" s="23"/>
      <c r="W268" s="23"/>
      <c r="X268" s="23"/>
    </row>
    <row r="269" spans="1:24" ht="20.100000000000001" customHeight="1">
      <c r="A269" s="202"/>
      <c r="B269" s="91" t="s">
        <v>138</v>
      </c>
      <c r="C269" s="80"/>
      <c r="D269" s="80"/>
      <c r="E269" s="80"/>
      <c r="F269" s="84"/>
      <c r="G269" s="106"/>
      <c r="H269" s="138"/>
      <c r="I269" s="39"/>
      <c r="J269" s="48"/>
      <c r="K269" s="49"/>
      <c r="L269" s="50"/>
      <c r="M269" s="48"/>
      <c r="N269" s="57"/>
      <c r="O269" s="38"/>
      <c r="P269" s="48"/>
      <c r="Q269" s="48"/>
      <c r="R269" s="51"/>
      <c r="S269" s="52"/>
      <c r="T269" s="53"/>
      <c r="U269" s="54"/>
      <c r="V269" s="55"/>
      <c r="W269" s="55"/>
      <c r="X269" s="55"/>
    </row>
    <row r="270" spans="1:24" ht="26.4">
      <c r="A270" s="112"/>
      <c r="B270" s="78" t="s">
        <v>292</v>
      </c>
      <c r="C270" s="76" t="s">
        <v>139</v>
      </c>
      <c r="D270" s="76" t="s">
        <v>139</v>
      </c>
      <c r="E270" s="77" t="s">
        <v>140</v>
      </c>
      <c r="F270" s="76">
        <v>6</v>
      </c>
      <c r="G270" s="76" t="s">
        <v>141</v>
      </c>
      <c r="H270" s="133"/>
      <c r="J270" s="20"/>
      <c r="K270" s="21">
        <f t="shared" ref="K270:K275" si="72">J270/F270</f>
        <v>0</v>
      </c>
      <c r="L270" s="24"/>
      <c r="M270" s="20"/>
      <c r="N270" s="56">
        <f t="shared" ref="N270:N275" si="73">M270/F270</f>
        <v>0</v>
      </c>
      <c r="O270" s="19"/>
      <c r="P270" s="20"/>
      <c r="Q270" s="20"/>
      <c r="R270" s="37">
        <f t="shared" si="53"/>
        <v>0</v>
      </c>
      <c r="S270" s="22">
        <f t="shared" ref="S270:S275" si="74">R270/F270</f>
        <v>0</v>
      </c>
      <c r="T270" s="25"/>
      <c r="U270" s="26"/>
      <c r="V270" s="23"/>
      <c r="W270" s="23"/>
      <c r="X270" s="23"/>
    </row>
    <row r="271" spans="1:24" ht="39.6">
      <c r="A271" s="112"/>
      <c r="B271" s="78" t="s">
        <v>142</v>
      </c>
      <c r="C271" s="76" t="s">
        <v>139</v>
      </c>
      <c r="D271" s="76" t="s">
        <v>139</v>
      </c>
      <c r="E271" s="77" t="s">
        <v>143</v>
      </c>
      <c r="F271" s="76">
        <v>1</v>
      </c>
      <c r="G271" s="76">
        <v>3</v>
      </c>
      <c r="H271" s="133"/>
      <c r="J271" s="20"/>
      <c r="K271" s="21">
        <f t="shared" si="72"/>
        <v>0</v>
      </c>
      <c r="L271" s="24"/>
      <c r="M271" s="20"/>
      <c r="N271" s="56">
        <f t="shared" si="73"/>
        <v>0</v>
      </c>
      <c r="O271" s="19"/>
      <c r="P271" s="20"/>
      <c r="Q271" s="20"/>
      <c r="R271" s="37">
        <f t="shared" si="53"/>
        <v>0</v>
      </c>
      <c r="S271" s="22">
        <f t="shared" si="74"/>
        <v>0</v>
      </c>
      <c r="T271" s="25"/>
      <c r="U271" s="26"/>
      <c r="V271" s="23"/>
      <c r="W271" s="23"/>
      <c r="X271" s="23"/>
    </row>
    <row r="272" spans="1:24" ht="39.6">
      <c r="A272" s="112"/>
      <c r="B272" s="78" t="s">
        <v>144</v>
      </c>
      <c r="C272" s="76" t="s">
        <v>139</v>
      </c>
      <c r="D272" s="76" t="s">
        <v>139</v>
      </c>
      <c r="E272" s="77" t="s">
        <v>145</v>
      </c>
      <c r="F272" s="76">
        <v>6</v>
      </c>
      <c r="G272" s="76" t="s">
        <v>146</v>
      </c>
      <c r="H272" s="133"/>
      <c r="J272" s="20"/>
      <c r="K272" s="21">
        <f t="shared" si="72"/>
        <v>0</v>
      </c>
      <c r="L272" s="24"/>
      <c r="M272" s="20"/>
      <c r="N272" s="56">
        <f t="shared" si="73"/>
        <v>0</v>
      </c>
      <c r="O272" s="19"/>
      <c r="P272" s="20"/>
      <c r="Q272" s="20"/>
      <c r="R272" s="37">
        <f t="shared" si="53"/>
        <v>0</v>
      </c>
      <c r="S272" s="22">
        <f t="shared" si="74"/>
        <v>0</v>
      </c>
      <c r="T272" s="25"/>
      <c r="U272" s="26"/>
      <c r="V272" s="23"/>
      <c r="W272" s="23"/>
      <c r="X272" s="23"/>
    </row>
    <row r="273" spans="1:24" ht="39.6">
      <c r="A273" s="112"/>
      <c r="B273" s="78" t="s">
        <v>147</v>
      </c>
      <c r="C273" s="76" t="s">
        <v>139</v>
      </c>
      <c r="D273" s="76" t="s">
        <v>139</v>
      </c>
      <c r="E273" s="77" t="s">
        <v>148</v>
      </c>
      <c r="F273" s="76">
        <v>2</v>
      </c>
      <c r="G273" s="76" t="s">
        <v>149</v>
      </c>
      <c r="H273" s="133"/>
      <c r="I273" s="120"/>
      <c r="J273" s="20"/>
      <c r="K273" s="21">
        <f t="shared" si="72"/>
        <v>0</v>
      </c>
      <c r="L273" s="24"/>
      <c r="M273" s="20"/>
      <c r="N273" s="56">
        <f t="shared" si="73"/>
        <v>0</v>
      </c>
      <c r="O273" s="19"/>
      <c r="P273" s="20"/>
      <c r="Q273" s="20"/>
      <c r="R273" s="37">
        <f t="shared" ref="R273:R344" si="75">P273-Q273</f>
        <v>0</v>
      </c>
      <c r="S273" s="22">
        <f t="shared" si="74"/>
        <v>0</v>
      </c>
      <c r="T273" s="25"/>
      <c r="U273" s="26"/>
      <c r="V273" s="23"/>
      <c r="W273" s="23"/>
      <c r="X273" s="23"/>
    </row>
    <row r="274" spans="1:24" ht="39.6">
      <c r="A274" s="112"/>
      <c r="B274" s="78" t="s">
        <v>150</v>
      </c>
      <c r="C274" s="76" t="s">
        <v>139</v>
      </c>
      <c r="D274" s="76" t="s">
        <v>139</v>
      </c>
      <c r="E274" s="76" t="s">
        <v>151</v>
      </c>
      <c r="F274" s="76">
        <v>1000</v>
      </c>
      <c r="G274" s="76">
        <v>9</v>
      </c>
      <c r="H274" s="133"/>
      <c r="J274" s="20"/>
      <c r="K274" s="21">
        <f t="shared" si="72"/>
        <v>0</v>
      </c>
      <c r="L274" s="24"/>
      <c r="M274" s="20"/>
      <c r="N274" s="56">
        <f t="shared" si="73"/>
        <v>0</v>
      </c>
      <c r="O274" s="19"/>
      <c r="P274" s="20"/>
      <c r="Q274" s="20"/>
      <c r="R274" s="37">
        <f t="shared" si="75"/>
        <v>0</v>
      </c>
      <c r="S274" s="22">
        <f t="shared" si="74"/>
        <v>0</v>
      </c>
      <c r="T274" s="25"/>
      <c r="U274" s="26"/>
      <c r="V274" s="23"/>
      <c r="W274" s="23"/>
      <c r="X274" s="23"/>
    </row>
    <row r="275" spans="1:24" ht="26.4">
      <c r="A275" s="112"/>
      <c r="B275" s="78" t="s">
        <v>584</v>
      </c>
      <c r="C275" s="76" t="s">
        <v>139</v>
      </c>
      <c r="D275" s="76" t="s">
        <v>139</v>
      </c>
      <c r="E275" s="76" t="s">
        <v>585</v>
      </c>
      <c r="F275" s="76">
        <v>1000</v>
      </c>
      <c r="G275" s="83" t="s">
        <v>152</v>
      </c>
      <c r="H275" s="133"/>
      <c r="I275" s="120"/>
      <c r="J275" s="20"/>
      <c r="K275" s="21">
        <f t="shared" si="72"/>
        <v>0</v>
      </c>
      <c r="L275" s="24"/>
      <c r="M275" s="20"/>
      <c r="N275" s="56">
        <f t="shared" si="73"/>
        <v>0</v>
      </c>
      <c r="O275" s="19"/>
      <c r="P275" s="20"/>
      <c r="Q275" s="20"/>
      <c r="R275" s="37">
        <f t="shared" si="75"/>
        <v>0</v>
      </c>
      <c r="S275" s="22">
        <f t="shared" si="74"/>
        <v>0</v>
      </c>
      <c r="T275" s="25"/>
      <c r="U275" s="26"/>
      <c r="V275" s="23"/>
      <c r="W275" s="23"/>
      <c r="X275" s="23"/>
    </row>
    <row r="276" spans="1:24" ht="19.95" customHeight="1">
      <c r="A276" s="112"/>
      <c r="B276" s="196" t="s">
        <v>659</v>
      </c>
      <c r="C276" s="181" t="s">
        <v>139</v>
      </c>
      <c r="D276" s="181" t="s">
        <v>139</v>
      </c>
      <c r="E276" s="183" t="s">
        <v>660</v>
      </c>
      <c r="F276" s="181">
        <v>1000</v>
      </c>
      <c r="G276" s="182">
        <v>9</v>
      </c>
      <c r="H276" s="182"/>
      <c r="I276" s="120"/>
      <c r="J276" s="61"/>
      <c r="K276" s="21">
        <f t="shared" ref="K276" si="76">J276/F276</f>
        <v>0</v>
      </c>
      <c r="L276" s="24"/>
      <c r="M276" s="20"/>
      <c r="N276" s="56">
        <f t="shared" ref="N276" si="77">M276/F276</f>
        <v>0</v>
      </c>
      <c r="O276" s="19"/>
      <c r="P276" s="61"/>
      <c r="Q276" s="61"/>
      <c r="R276" s="37">
        <f t="shared" ref="R276" si="78">P276-Q276</f>
        <v>0</v>
      </c>
      <c r="S276" s="22">
        <f t="shared" ref="S276" si="79">R276/F276</f>
        <v>0</v>
      </c>
      <c r="T276" s="25"/>
      <c r="U276" s="26"/>
      <c r="V276" s="23"/>
      <c r="W276" s="23"/>
      <c r="X276" s="23"/>
    </row>
    <row r="277" spans="1:24">
      <c r="A277" s="202"/>
      <c r="B277" s="91" t="s">
        <v>153</v>
      </c>
      <c r="C277" s="80"/>
      <c r="D277" s="80"/>
      <c r="E277" s="80"/>
      <c r="F277" s="84"/>
      <c r="G277" s="84"/>
      <c r="H277" s="138"/>
      <c r="I277" s="39"/>
      <c r="J277" s="48"/>
      <c r="K277" s="49"/>
      <c r="L277" s="50"/>
      <c r="M277" s="48"/>
      <c r="N277" s="57"/>
      <c r="O277" s="38"/>
      <c r="P277" s="48"/>
      <c r="Q277" s="48"/>
      <c r="R277" s="51"/>
      <c r="S277" s="52"/>
      <c r="T277" s="53"/>
      <c r="U277" s="54"/>
      <c r="V277" s="55"/>
      <c r="W277" s="55"/>
      <c r="X277" s="55"/>
    </row>
    <row r="278" spans="1:24" ht="39.6">
      <c r="A278" s="112"/>
      <c r="B278" s="78" t="s">
        <v>154</v>
      </c>
      <c r="C278" s="76" t="s">
        <v>155</v>
      </c>
      <c r="D278" s="76" t="s">
        <v>155</v>
      </c>
      <c r="E278" s="76" t="s">
        <v>156</v>
      </c>
      <c r="F278" s="76">
        <v>1000</v>
      </c>
      <c r="G278" s="76" t="s">
        <v>157</v>
      </c>
      <c r="H278" s="133"/>
      <c r="J278" s="20"/>
      <c r="K278" s="21">
        <f t="shared" ref="K278:K292" si="80">J278/F278</f>
        <v>0</v>
      </c>
      <c r="L278" s="24"/>
      <c r="M278" s="20"/>
      <c r="N278" s="56">
        <f t="shared" ref="N278:N292" si="81">M278/F278</f>
        <v>0</v>
      </c>
      <c r="O278" s="19"/>
      <c r="P278" s="20"/>
      <c r="Q278" s="20"/>
      <c r="R278" s="37">
        <f t="shared" si="75"/>
        <v>0</v>
      </c>
      <c r="S278" s="22">
        <f t="shared" ref="S278:S292" si="82">R278/F278</f>
        <v>0</v>
      </c>
      <c r="T278" s="25"/>
      <c r="U278" s="26"/>
      <c r="V278" s="23"/>
      <c r="W278" s="23"/>
      <c r="X278" s="23"/>
    </row>
    <row r="279" spans="1:24" ht="39.6">
      <c r="A279" s="112"/>
      <c r="B279" s="78" t="s">
        <v>147</v>
      </c>
      <c r="C279" s="76" t="s">
        <v>155</v>
      </c>
      <c r="D279" s="76" t="s">
        <v>155</v>
      </c>
      <c r="E279" s="76" t="s">
        <v>158</v>
      </c>
      <c r="F279" s="76">
        <v>2</v>
      </c>
      <c r="G279" s="76" t="s">
        <v>149</v>
      </c>
      <c r="H279" s="133"/>
      <c r="J279" s="20"/>
      <c r="K279" s="21">
        <f t="shared" si="80"/>
        <v>0</v>
      </c>
      <c r="L279" s="24"/>
      <c r="M279" s="20"/>
      <c r="N279" s="56">
        <f t="shared" si="81"/>
        <v>0</v>
      </c>
      <c r="O279" s="19"/>
      <c r="P279" s="20"/>
      <c r="Q279" s="20"/>
      <c r="R279" s="37">
        <f t="shared" si="75"/>
        <v>0</v>
      </c>
      <c r="S279" s="22">
        <f t="shared" si="82"/>
        <v>0</v>
      </c>
      <c r="T279" s="25"/>
      <c r="U279" s="26"/>
      <c r="V279" s="23"/>
      <c r="W279" s="23"/>
      <c r="X279" s="23"/>
    </row>
    <row r="280" spans="1:24" ht="30" customHeight="1">
      <c r="A280" s="112"/>
      <c r="B280" s="78" t="s">
        <v>159</v>
      </c>
      <c r="C280" s="76" t="s">
        <v>155</v>
      </c>
      <c r="D280" s="76" t="s">
        <v>155</v>
      </c>
      <c r="E280" s="76" t="s">
        <v>160</v>
      </c>
      <c r="F280" s="76">
        <v>6</v>
      </c>
      <c r="G280" s="76" t="s">
        <v>141</v>
      </c>
      <c r="H280" s="133"/>
      <c r="I280" s="120"/>
      <c r="J280" s="20"/>
      <c r="K280" s="21">
        <f t="shared" si="80"/>
        <v>0</v>
      </c>
      <c r="L280" s="24"/>
      <c r="M280" s="20"/>
      <c r="N280" s="56">
        <f t="shared" si="81"/>
        <v>0</v>
      </c>
      <c r="O280" s="19"/>
      <c r="P280" s="20"/>
      <c r="Q280" s="20"/>
      <c r="R280" s="37">
        <f t="shared" si="75"/>
        <v>0</v>
      </c>
      <c r="S280" s="22">
        <f t="shared" si="82"/>
        <v>0</v>
      </c>
      <c r="T280" s="25"/>
      <c r="U280" s="26"/>
      <c r="V280" s="23"/>
      <c r="W280" s="23"/>
      <c r="X280" s="23"/>
    </row>
    <row r="281" spans="1:24" ht="39.6">
      <c r="A281" s="112"/>
      <c r="B281" s="78" t="s">
        <v>171</v>
      </c>
      <c r="C281" s="76" t="s">
        <v>155</v>
      </c>
      <c r="D281" s="76" t="s">
        <v>161</v>
      </c>
      <c r="E281" s="76" t="s">
        <v>385</v>
      </c>
      <c r="F281" s="76">
        <v>250</v>
      </c>
      <c r="G281" s="76" t="s">
        <v>63</v>
      </c>
      <c r="H281" s="133"/>
      <c r="J281" s="20"/>
      <c r="K281" s="21">
        <f t="shared" si="80"/>
        <v>0</v>
      </c>
      <c r="L281" s="24"/>
      <c r="M281" s="20"/>
      <c r="N281" s="56">
        <f t="shared" si="81"/>
        <v>0</v>
      </c>
      <c r="O281" s="19"/>
      <c r="P281" s="20"/>
      <c r="Q281" s="20"/>
      <c r="R281" s="37">
        <f t="shared" si="75"/>
        <v>0</v>
      </c>
      <c r="S281" s="22">
        <f t="shared" si="82"/>
        <v>0</v>
      </c>
      <c r="T281" s="25"/>
      <c r="U281" s="26"/>
      <c r="V281" s="23"/>
      <c r="W281" s="23"/>
      <c r="X281" s="23"/>
    </row>
    <row r="282" spans="1:24" ht="40.049999999999997" customHeight="1">
      <c r="A282" s="112"/>
      <c r="B282" s="78" t="s">
        <v>164</v>
      </c>
      <c r="C282" s="76" t="s">
        <v>155</v>
      </c>
      <c r="D282" s="76" t="s">
        <v>161</v>
      </c>
      <c r="E282" s="76" t="s">
        <v>165</v>
      </c>
      <c r="F282" s="76">
        <v>6</v>
      </c>
      <c r="G282" s="76" t="s">
        <v>141</v>
      </c>
      <c r="H282" s="133"/>
      <c r="I282" s="120"/>
      <c r="J282" s="20"/>
      <c r="K282" s="21">
        <f t="shared" si="80"/>
        <v>0</v>
      </c>
      <c r="L282" s="24"/>
      <c r="M282" s="20"/>
      <c r="N282" s="56">
        <f t="shared" si="81"/>
        <v>0</v>
      </c>
      <c r="O282" s="19"/>
      <c r="P282" s="20"/>
      <c r="Q282" s="20"/>
      <c r="R282" s="37">
        <f t="shared" si="75"/>
        <v>0</v>
      </c>
      <c r="S282" s="22">
        <f t="shared" si="82"/>
        <v>0</v>
      </c>
      <c r="T282" s="25"/>
      <c r="U282" s="26"/>
      <c r="V282" s="23"/>
      <c r="W282" s="23"/>
      <c r="X282" s="23"/>
    </row>
    <row r="283" spans="1:24" ht="52.8">
      <c r="A283" s="112"/>
      <c r="B283" s="78" t="s">
        <v>386</v>
      </c>
      <c r="C283" s="76" t="s">
        <v>155</v>
      </c>
      <c r="D283" s="76" t="s">
        <v>161</v>
      </c>
      <c r="E283" s="76" t="s">
        <v>162</v>
      </c>
      <c r="F283" s="76">
        <v>250</v>
      </c>
      <c r="G283" s="76">
        <v>1</v>
      </c>
      <c r="H283" s="133"/>
      <c r="J283" s="20"/>
      <c r="K283" s="21">
        <f t="shared" si="80"/>
        <v>0</v>
      </c>
      <c r="L283" s="24"/>
      <c r="M283" s="20"/>
      <c r="N283" s="56">
        <f t="shared" si="81"/>
        <v>0</v>
      </c>
      <c r="O283" s="19"/>
      <c r="P283" s="20"/>
      <c r="Q283" s="20"/>
      <c r="R283" s="37">
        <f t="shared" si="75"/>
        <v>0</v>
      </c>
      <c r="S283" s="22">
        <f t="shared" si="82"/>
        <v>0</v>
      </c>
      <c r="T283" s="25"/>
      <c r="U283" s="26"/>
      <c r="V283" s="23"/>
      <c r="W283" s="23"/>
      <c r="X283" s="23"/>
    </row>
    <row r="284" spans="1:24" ht="79.2">
      <c r="A284" s="112"/>
      <c r="B284" s="78" t="s">
        <v>387</v>
      </c>
      <c r="C284" s="76" t="s">
        <v>155</v>
      </c>
      <c r="D284" s="76" t="s">
        <v>161</v>
      </c>
      <c r="E284" s="76" t="s">
        <v>163</v>
      </c>
      <c r="F284" s="76">
        <v>84</v>
      </c>
      <c r="G284" s="76">
        <v>2.5</v>
      </c>
      <c r="H284" s="133"/>
      <c r="J284" s="20"/>
      <c r="K284" s="21">
        <f t="shared" si="80"/>
        <v>0</v>
      </c>
      <c r="L284" s="24"/>
      <c r="M284" s="20"/>
      <c r="N284" s="56">
        <f t="shared" si="81"/>
        <v>0</v>
      </c>
      <c r="O284" s="19"/>
      <c r="P284" s="20"/>
      <c r="Q284" s="20"/>
      <c r="R284" s="37">
        <f t="shared" si="75"/>
        <v>0</v>
      </c>
      <c r="S284" s="22">
        <f t="shared" si="82"/>
        <v>0</v>
      </c>
      <c r="T284" s="25"/>
      <c r="U284" s="26"/>
      <c r="V284" s="23"/>
      <c r="W284" s="23"/>
      <c r="X284" s="23"/>
    </row>
    <row r="285" spans="1:24" ht="39.6">
      <c r="A285" s="112"/>
      <c r="B285" s="78" t="s">
        <v>166</v>
      </c>
      <c r="C285" s="76" t="s">
        <v>155</v>
      </c>
      <c r="D285" s="76" t="s">
        <v>161</v>
      </c>
      <c r="E285" s="76" t="s">
        <v>167</v>
      </c>
      <c r="F285" s="76">
        <v>6</v>
      </c>
      <c r="G285" s="76" t="s">
        <v>141</v>
      </c>
      <c r="H285" s="133"/>
      <c r="J285" s="20"/>
      <c r="K285" s="21">
        <f t="shared" si="80"/>
        <v>0</v>
      </c>
      <c r="L285" s="24"/>
      <c r="M285" s="20"/>
      <c r="N285" s="56">
        <f t="shared" si="81"/>
        <v>0</v>
      </c>
      <c r="O285" s="19"/>
      <c r="P285" s="20"/>
      <c r="Q285" s="20"/>
      <c r="R285" s="37">
        <f t="shared" si="75"/>
        <v>0</v>
      </c>
      <c r="S285" s="22">
        <f t="shared" si="82"/>
        <v>0</v>
      </c>
      <c r="T285" s="25"/>
      <c r="U285" s="26"/>
      <c r="V285" s="23"/>
      <c r="W285" s="23"/>
      <c r="X285" s="23"/>
    </row>
    <row r="286" spans="1:24" ht="52.8">
      <c r="A286" s="112"/>
      <c r="B286" s="78" t="s">
        <v>168</v>
      </c>
      <c r="C286" s="76" t="s">
        <v>155</v>
      </c>
      <c r="D286" s="76" t="s">
        <v>155</v>
      </c>
      <c r="E286" s="76" t="s">
        <v>169</v>
      </c>
      <c r="F286" s="76">
        <v>6</v>
      </c>
      <c r="G286" s="76" t="s">
        <v>141</v>
      </c>
      <c r="H286" s="133"/>
      <c r="J286" s="20"/>
      <c r="K286" s="21">
        <f t="shared" si="80"/>
        <v>0</v>
      </c>
      <c r="L286" s="24"/>
      <c r="M286" s="20"/>
      <c r="N286" s="56">
        <f t="shared" si="81"/>
        <v>0</v>
      </c>
      <c r="O286" s="19"/>
      <c r="P286" s="20"/>
      <c r="Q286" s="20"/>
      <c r="R286" s="37">
        <f t="shared" si="75"/>
        <v>0</v>
      </c>
      <c r="S286" s="22">
        <f t="shared" si="82"/>
        <v>0</v>
      </c>
      <c r="T286" s="25"/>
      <c r="U286" s="26"/>
      <c r="V286" s="23"/>
      <c r="W286" s="23"/>
      <c r="X286" s="23"/>
    </row>
    <row r="287" spans="1:24" ht="26.4">
      <c r="A287" s="112"/>
      <c r="B287" s="78" t="s">
        <v>325</v>
      </c>
      <c r="C287" s="76" t="s">
        <v>155</v>
      </c>
      <c r="D287" s="76" t="s">
        <v>155</v>
      </c>
      <c r="E287" s="77" t="s">
        <v>320</v>
      </c>
      <c r="F287" s="76">
        <v>168</v>
      </c>
      <c r="G287" s="92">
        <v>3</v>
      </c>
      <c r="H287" s="133"/>
      <c r="J287" s="20"/>
      <c r="K287" s="21">
        <f t="shared" si="80"/>
        <v>0</v>
      </c>
      <c r="L287" s="24"/>
      <c r="M287" s="20"/>
      <c r="N287" s="56">
        <f t="shared" si="81"/>
        <v>0</v>
      </c>
      <c r="O287" s="19"/>
      <c r="P287" s="20"/>
      <c r="Q287" s="20"/>
      <c r="R287" s="37">
        <f t="shared" si="75"/>
        <v>0</v>
      </c>
      <c r="S287" s="22">
        <f t="shared" si="82"/>
        <v>0</v>
      </c>
      <c r="T287" s="25"/>
      <c r="U287" s="26"/>
      <c r="V287" s="23"/>
      <c r="W287" s="23"/>
      <c r="X287" s="23"/>
    </row>
    <row r="288" spans="1:24" ht="39.6">
      <c r="A288" s="112"/>
      <c r="B288" s="78" t="s">
        <v>388</v>
      </c>
      <c r="C288" s="76" t="s">
        <v>155</v>
      </c>
      <c r="D288" s="76" t="s">
        <v>161</v>
      </c>
      <c r="E288" s="146" t="s">
        <v>661</v>
      </c>
      <c r="F288" s="76">
        <v>6</v>
      </c>
      <c r="G288" s="76" t="s">
        <v>141</v>
      </c>
      <c r="H288" s="133"/>
      <c r="J288" s="20"/>
      <c r="K288" s="21">
        <f t="shared" si="80"/>
        <v>0</v>
      </c>
      <c r="L288" s="24"/>
      <c r="M288" s="20"/>
      <c r="N288" s="56">
        <f t="shared" si="81"/>
        <v>0</v>
      </c>
      <c r="O288" s="19"/>
      <c r="P288" s="20"/>
      <c r="Q288" s="20"/>
      <c r="R288" s="37">
        <f t="shared" si="75"/>
        <v>0</v>
      </c>
      <c r="S288" s="22">
        <f t="shared" si="82"/>
        <v>0</v>
      </c>
      <c r="T288" s="25"/>
      <c r="U288" s="26"/>
      <c r="V288" s="23"/>
      <c r="W288" s="23"/>
      <c r="X288" s="23"/>
    </row>
    <row r="289" spans="1:24" ht="66">
      <c r="A289" s="112"/>
      <c r="B289" s="78" t="s">
        <v>389</v>
      </c>
      <c r="C289" s="76" t="s">
        <v>155</v>
      </c>
      <c r="D289" s="76" t="s">
        <v>161</v>
      </c>
      <c r="E289" s="76" t="s">
        <v>170</v>
      </c>
      <c r="F289" s="76">
        <v>6</v>
      </c>
      <c r="G289" s="76" t="s">
        <v>141</v>
      </c>
      <c r="H289" s="133"/>
      <c r="J289" s="20"/>
      <c r="K289" s="21">
        <f t="shared" si="80"/>
        <v>0</v>
      </c>
      <c r="L289" s="24"/>
      <c r="M289" s="20"/>
      <c r="N289" s="56">
        <f t="shared" si="81"/>
        <v>0</v>
      </c>
      <c r="O289" s="19"/>
      <c r="P289" s="20"/>
      <c r="Q289" s="20"/>
      <c r="R289" s="37">
        <f t="shared" si="75"/>
        <v>0</v>
      </c>
      <c r="S289" s="22">
        <f t="shared" si="82"/>
        <v>0</v>
      </c>
      <c r="T289" s="25"/>
      <c r="U289" s="26"/>
      <c r="V289" s="23"/>
      <c r="W289" s="23"/>
      <c r="X289" s="23"/>
    </row>
    <row r="290" spans="1:24" ht="79.2">
      <c r="A290" s="112"/>
      <c r="B290" s="78" t="s">
        <v>172</v>
      </c>
      <c r="C290" s="76" t="s">
        <v>155</v>
      </c>
      <c r="D290" s="76" t="s">
        <v>161</v>
      </c>
      <c r="E290" s="76" t="s">
        <v>173</v>
      </c>
      <c r="F290" s="76">
        <v>6</v>
      </c>
      <c r="G290" s="76" t="s">
        <v>141</v>
      </c>
      <c r="H290" s="133"/>
      <c r="J290" s="20"/>
      <c r="K290" s="21">
        <f t="shared" si="80"/>
        <v>0</v>
      </c>
      <c r="L290" s="24"/>
      <c r="M290" s="20"/>
      <c r="N290" s="56">
        <f t="shared" si="81"/>
        <v>0</v>
      </c>
      <c r="O290" s="19"/>
      <c r="P290" s="20"/>
      <c r="Q290" s="20"/>
      <c r="R290" s="37">
        <f t="shared" si="75"/>
        <v>0</v>
      </c>
      <c r="S290" s="22">
        <f t="shared" si="82"/>
        <v>0</v>
      </c>
      <c r="T290" s="25"/>
      <c r="U290" s="26"/>
      <c r="V290" s="23"/>
      <c r="W290" s="23"/>
      <c r="X290" s="23"/>
    </row>
    <row r="291" spans="1:24" ht="79.2">
      <c r="A291" s="112"/>
      <c r="B291" s="78" t="s">
        <v>174</v>
      </c>
      <c r="C291" s="76" t="s">
        <v>155</v>
      </c>
      <c r="D291" s="76" t="s">
        <v>161</v>
      </c>
      <c r="E291" s="76" t="s">
        <v>390</v>
      </c>
      <c r="F291" s="76">
        <v>6</v>
      </c>
      <c r="G291" s="76" t="s">
        <v>141</v>
      </c>
      <c r="H291" s="133"/>
      <c r="J291" s="20"/>
      <c r="K291" s="21">
        <f t="shared" si="80"/>
        <v>0</v>
      </c>
      <c r="L291" s="24"/>
      <c r="M291" s="20"/>
      <c r="N291" s="56">
        <f t="shared" si="81"/>
        <v>0</v>
      </c>
      <c r="O291" s="19"/>
      <c r="P291" s="20"/>
      <c r="Q291" s="20"/>
      <c r="R291" s="37">
        <f t="shared" si="75"/>
        <v>0</v>
      </c>
      <c r="S291" s="22">
        <f t="shared" si="82"/>
        <v>0</v>
      </c>
      <c r="T291" s="25"/>
      <c r="U291" s="26"/>
      <c r="V291" s="23"/>
      <c r="W291" s="23"/>
      <c r="X291" s="23"/>
    </row>
    <row r="292" spans="1:24" ht="92.4">
      <c r="A292" s="112"/>
      <c r="B292" s="78" t="s">
        <v>175</v>
      </c>
      <c r="C292" s="76" t="s">
        <v>155</v>
      </c>
      <c r="D292" s="76" t="s">
        <v>161</v>
      </c>
      <c r="E292" s="76" t="s">
        <v>176</v>
      </c>
      <c r="F292" s="76">
        <v>6</v>
      </c>
      <c r="G292" s="76" t="s">
        <v>141</v>
      </c>
      <c r="H292" s="133"/>
      <c r="J292" s="20"/>
      <c r="K292" s="21">
        <f t="shared" si="80"/>
        <v>0</v>
      </c>
      <c r="L292" s="24"/>
      <c r="M292" s="20"/>
      <c r="N292" s="56">
        <f t="shared" si="81"/>
        <v>0</v>
      </c>
      <c r="O292" s="19"/>
      <c r="P292" s="20"/>
      <c r="Q292" s="20"/>
      <c r="R292" s="37">
        <f t="shared" si="75"/>
        <v>0</v>
      </c>
      <c r="S292" s="22">
        <f t="shared" si="82"/>
        <v>0</v>
      </c>
      <c r="T292" s="25"/>
      <c r="U292" s="26"/>
      <c r="V292" s="23"/>
      <c r="W292" s="23"/>
      <c r="X292" s="23"/>
    </row>
    <row r="293" spans="1:24" ht="20.100000000000001" customHeight="1">
      <c r="A293" s="202"/>
      <c r="B293" s="91" t="s">
        <v>177</v>
      </c>
      <c r="C293" s="80"/>
      <c r="D293" s="80"/>
      <c r="E293" s="80"/>
      <c r="F293" s="84"/>
      <c r="G293" s="128" t="s">
        <v>586</v>
      </c>
      <c r="H293" s="138"/>
      <c r="I293" s="39"/>
      <c r="J293" s="48"/>
      <c r="K293" s="49"/>
      <c r="L293" s="50"/>
      <c r="M293" s="48"/>
      <c r="N293" s="57"/>
      <c r="O293" s="38"/>
      <c r="P293" s="48"/>
      <c r="Q293" s="48"/>
      <c r="R293" s="51"/>
      <c r="S293" s="52"/>
      <c r="T293" s="53"/>
      <c r="U293" s="54"/>
      <c r="V293" s="55"/>
      <c r="W293" s="55"/>
      <c r="X293" s="55"/>
    </row>
    <row r="294" spans="1:24" ht="39.6">
      <c r="A294" s="112"/>
      <c r="B294" s="78" t="s">
        <v>272</v>
      </c>
      <c r="C294" s="76" t="s">
        <v>271</v>
      </c>
      <c r="D294" s="76" t="s">
        <v>274</v>
      </c>
      <c r="E294" s="76">
        <v>76468</v>
      </c>
      <c r="F294" s="76">
        <v>475</v>
      </c>
      <c r="G294" s="76">
        <v>4.17</v>
      </c>
      <c r="H294" s="133"/>
      <c r="J294" s="20"/>
      <c r="K294" s="21">
        <f t="shared" ref="K294:K299" si="83">J294/F294</f>
        <v>0</v>
      </c>
      <c r="L294" s="24"/>
      <c r="M294" s="20"/>
      <c r="N294" s="56">
        <f t="shared" ref="N294:N299" si="84">M294/F294</f>
        <v>0</v>
      </c>
      <c r="O294" s="19"/>
      <c r="P294" s="20"/>
      <c r="Q294" s="20"/>
      <c r="R294" s="37">
        <f t="shared" si="75"/>
        <v>0</v>
      </c>
      <c r="S294" s="22">
        <f t="shared" ref="S294:S299" si="85">R294/F294</f>
        <v>0</v>
      </c>
      <c r="T294" s="25"/>
      <c r="U294" s="26"/>
      <c r="V294" s="23"/>
      <c r="W294" s="23"/>
      <c r="X294" s="23"/>
    </row>
    <row r="295" spans="1:24" ht="52.8">
      <c r="A295" s="112"/>
      <c r="B295" s="78" t="s">
        <v>273</v>
      </c>
      <c r="C295" s="76" t="s">
        <v>271</v>
      </c>
      <c r="D295" s="76" t="s">
        <v>274</v>
      </c>
      <c r="E295" s="76">
        <v>10426</v>
      </c>
      <c r="F295" s="76">
        <v>475</v>
      </c>
      <c r="G295" s="99">
        <v>4.0999999999999996</v>
      </c>
      <c r="H295" s="133"/>
      <c r="J295" s="20"/>
      <c r="K295" s="21">
        <f t="shared" si="83"/>
        <v>0</v>
      </c>
      <c r="L295" s="24"/>
      <c r="M295" s="20"/>
      <c r="N295" s="56">
        <f t="shared" si="84"/>
        <v>0</v>
      </c>
      <c r="O295" s="19"/>
      <c r="P295" s="20"/>
      <c r="Q295" s="20"/>
      <c r="R295" s="37">
        <f t="shared" si="75"/>
        <v>0</v>
      </c>
      <c r="S295" s="22">
        <f t="shared" si="85"/>
        <v>0</v>
      </c>
      <c r="T295" s="25"/>
      <c r="U295" s="26"/>
      <c r="V295" s="23"/>
      <c r="W295" s="23"/>
      <c r="X295" s="23"/>
    </row>
    <row r="296" spans="1:24" ht="39.6">
      <c r="A296" s="112"/>
      <c r="B296" s="78" t="s">
        <v>275</v>
      </c>
      <c r="C296" s="76" t="s">
        <v>178</v>
      </c>
      <c r="D296" s="76" t="s">
        <v>178</v>
      </c>
      <c r="E296" s="83">
        <v>20922</v>
      </c>
      <c r="F296" s="76">
        <v>188</v>
      </c>
      <c r="G296" s="76">
        <v>5.59</v>
      </c>
      <c r="H296" s="133"/>
      <c r="J296" s="20"/>
      <c r="K296" s="21">
        <f t="shared" si="83"/>
        <v>0</v>
      </c>
      <c r="L296" s="24"/>
      <c r="M296" s="20"/>
      <c r="N296" s="56">
        <f t="shared" si="84"/>
        <v>0</v>
      </c>
      <c r="O296" s="19"/>
      <c r="P296" s="20"/>
      <c r="Q296" s="20"/>
      <c r="R296" s="37">
        <f t="shared" si="75"/>
        <v>0</v>
      </c>
      <c r="S296" s="22">
        <f t="shared" si="85"/>
        <v>0</v>
      </c>
      <c r="T296" s="25"/>
      <c r="U296" s="26"/>
      <c r="V296" s="23"/>
      <c r="W296" s="23"/>
      <c r="X296" s="23"/>
    </row>
    <row r="297" spans="1:24" ht="39.6">
      <c r="A297" s="112"/>
      <c r="B297" s="78" t="s">
        <v>276</v>
      </c>
      <c r="C297" s="147" t="s">
        <v>271</v>
      </c>
      <c r="D297" s="76" t="s">
        <v>178</v>
      </c>
      <c r="E297" s="76">
        <v>33787</v>
      </c>
      <c r="F297" s="76">
        <v>99</v>
      </c>
      <c r="G297" s="76">
        <v>9.61</v>
      </c>
      <c r="H297" s="133"/>
      <c r="J297" s="20"/>
      <c r="K297" s="21">
        <f t="shared" si="83"/>
        <v>0</v>
      </c>
      <c r="L297" s="24"/>
      <c r="M297" s="20"/>
      <c r="N297" s="56">
        <f t="shared" si="84"/>
        <v>0</v>
      </c>
      <c r="O297" s="19"/>
      <c r="P297" s="20"/>
      <c r="Q297" s="20"/>
      <c r="R297" s="37">
        <f t="shared" si="75"/>
        <v>0</v>
      </c>
      <c r="S297" s="22">
        <f t="shared" si="85"/>
        <v>0</v>
      </c>
      <c r="T297" s="25"/>
      <c r="U297" s="26"/>
      <c r="V297" s="23"/>
      <c r="W297" s="23"/>
      <c r="X297" s="23"/>
    </row>
    <row r="298" spans="1:24" ht="39.6">
      <c r="A298" s="112"/>
      <c r="B298" s="187" t="s">
        <v>662</v>
      </c>
      <c r="C298" s="185" t="s">
        <v>271</v>
      </c>
      <c r="D298" s="181" t="s">
        <v>178</v>
      </c>
      <c r="E298" s="181">
        <v>94595</v>
      </c>
      <c r="F298" s="181">
        <v>196</v>
      </c>
      <c r="G298" s="181" t="s">
        <v>702</v>
      </c>
      <c r="H298" s="133"/>
      <c r="J298" s="20"/>
      <c r="K298" s="21">
        <f t="shared" si="83"/>
        <v>0</v>
      </c>
      <c r="L298" s="24"/>
      <c r="M298" s="20"/>
      <c r="N298" s="56">
        <f t="shared" si="84"/>
        <v>0</v>
      </c>
      <c r="O298" s="19"/>
      <c r="P298" s="20"/>
      <c r="Q298" s="20"/>
      <c r="R298" s="37">
        <f t="shared" si="75"/>
        <v>0</v>
      </c>
      <c r="S298" s="22">
        <f t="shared" si="85"/>
        <v>0</v>
      </c>
      <c r="T298" s="25"/>
      <c r="U298" s="26"/>
      <c r="V298" s="23"/>
      <c r="W298" s="23"/>
      <c r="X298" s="23"/>
    </row>
    <row r="299" spans="1:24" ht="39.6">
      <c r="A299" s="112"/>
      <c r="B299" s="78" t="s">
        <v>277</v>
      </c>
      <c r="C299" s="147" t="s">
        <v>179</v>
      </c>
      <c r="D299" s="76" t="s">
        <v>180</v>
      </c>
      <c r="E299" s="76">
        <v>1000002870</v>
      </c>
      <c r="F299" s="76">
        <v>88</v>
      </c>
      <c r="G299" s="83">
        <v>4.34</v>
      </c>
      <c r="H299" s="133"/>
      <c r="J299" s="20"/>
      <c r="K299" s="21">
        <f t="shared" si="83"/>
        <v>0</v>
      </c>
      <c r="L299" s="24"/>
      <c r="M299" s="20"/>
      <c r="N299" s="56">
        <f t="shared" si="84"/>
        <v>0</v>
      </c>
      <c r="O299" s="19"/>
      <c r="P299" s="20"/>
      <c r="Q299" s="20"/>
      <c r="R299" s="37">
        <f t="shared" si="75"/>
        <v>0</v>
      </c>
      <c r="S299" s="22">
        <f t="shared" si="85"/>
        <v>0</v>
      </c>
      <c r="T299" s="25"/>
      <c r="U299" s="26"/>
      <c r="V299" s="23"/>
      <c r="W299" s="23"/>
      <c r="X299" s="23"/>
    </row>
    <row r="300" spans="1:24" ht="26.4">
      <c r="A300" s="112"/>
      <c r="B300" s="95" t="s">
        <v>344</v>
      </c>
      <c r="C300" s="186" t="s">
        <v>345</v>
      </c>
      <c r="D300" s="94" t="s">
        <v>345</v>
      </c>
      <c r="E300" s="94" t="s">
        <v>346</v>
      </c>
      <c r="F300" s="76">
        <v>456</v>
      </c>
      <c r="G300" s="83">
        <v>4</v>
      </c>
      <c r="H300" s="139"/>
      <c r="J300" s="61"/>
      <c r="K300" s="21">
        <f t="shared" ref="K300" si="86">J300/F300</f>
        <v>0</v>
      </c>
      <c r="L300" s="24"/>
      <c r="M300" s="20"/>
      <c r="N300" s="56">
        <f t="shared" ref="N300" si="87">M300/F300</f>
        <v>0</v>
      </c>
      <c r="O300" s="19"/>
      <c r="P300" s="20"/>
      <c r="Q300" s="20"/>
      <c r="R300" s="37">
        <f t="shared" ref="R300" si="88">P300-Q300</f>
        <v>0</v>
      </c>
      <c r="S300" s="22">
        <f t="shared" ref="S300" si="89">R300/F300</f>
        <v>0</v>
      </c>
      <c r="T300" s="25"/>
      <c r="U300" s="26"/>
      <c r="V300" s="23"/>
      <c r="W300" s="23"/>
      <c r="X300" s="23"/>
    </row>
    <row r="301" spans="1:24" ht="20.100000000000001" customHeight="1">
      <c r="A301" s="112"/>
      <c r="B301" s="79" t="s">
        <v>181</v>
      </c>
      <c r="C301" s="80"/>
      <c r="D301" s="80"/>
      <c r="E301" s="80"/>
      <c r="F301" s="84"/>
      <c r="G301" s="84"/>
      <c r="H301" s="138"/>
      <c r="I301" s="39"/>
      <c r="J301" s="48"/>
      <c r="K301" s="49"/>
      <c r="L301" s="50"/>
      <c r="M301" s="48"/>
      <c r="N301" s="57"/>
      <c r="O301" s="38"/>
      <c r="P301" s="48"/>
      <c r="Q301" s="48"/>
      <c r="R301" s="51"/>
      <c r="S301" s="52"/>
      <c r="T301" s="53"/>
      <c r="U301" s="54"/>
      <c r="V301" s="55"/>
      <c r="W301" s="55"/>
      <c r="X301" s="55"/>
    </row>
    <row r="302" spans="1:24" ht="20.100000000000001" customHeight="1">
      <c r="A302" s="112"/>
      <c r="B302" s="78" t="s">
        <v>182</v>
      </c>
      <c r="C302" s="76" t="s">
        <v>183</v>
      </c>
      <c r="D302" s="76" t="s">
        <v>183</v>
      </c>
      <c r="E302" s="76" t="s">
        <v>184</v>
      </c>
      <c r="F302" s="76">
        <v>96</v>
      </c>
      <c r="G302" s="83">
        <v>4.5</v>
      </c>
      <c r="H302" s="133"/>
      <c r="I302" s="120"/>
      <c r="J302" s="20"/>
      <c r="K302" s="21">
        <f t="shared" ref="K302:K309" si="90">J302/F302</f>
        <v>0</v>
      </c>
      <c r="L302" s="24"/>
      <c r="M302" s="20"/>
      <c r="N302" s="56">
        <f t="shared" ref="N302:N309" si="91">M302/F302</f>
        <v>0</v>
      </c>
      <c r="O302" s="19"/>
      <c r="P302" s="20"/>
      <c r="Q302" s="20"/>
      <c r="R302" s="37">
        <f t="shared" si="75"/>
        <v>0</v>
      </c>
      <c r="S302" s="22">
        <f t="shared" ref="S302:S309" si="92">R302/F302</f>
        <v>0</v>
      </c>
      <c r="T302" s="25"/>
      <c r="U302" s="26"/>
      <c r="V302" s="23"/>
      <c r="W302" s="23"/>
      <c r="X302" s="23"/>
    </row>
    <row r="303" spans="1:24" ht="40.049999999999997" customHeight="1">
      <c r="A303" s="112"/>
      <c r="B303" s="78" t="s">
        <v>185</v>
      </c>
      <c r="C303" s="76" t="s">
        <v>183</v>
      </c>
      <c r="D303" s="76" t="s">
        <v>183</v>
      </c>
      <c r="E303" s="76" t="s">
        <v>186</v>
      </c>
      <c r="F303" s="76">
        <v>96</v>
      </c>
      <c r="G303" s="83">
        <v>4.5</v>
      </c>
      <c r="H303" s="133"/>
      <c r="J303" s="20"/>
      <c r="K303" s="21">
        <f t="shared" si="90"/>
        <v>0</v>
      </c>
      <c r="L303" s="24"/>
      <c r="M303" s="20"/>
      <c r="N303" s="56">
        <f t="shared" si="91"/>
        <v>0</v>
      </c>
      <c r="O303" s="19"/>
      <c r="P303" s="20"/>
      <c r="Q303" s="20"/>
      <c r="R303" s="37">
        <f t="shared" si="75"/>
        <v>0</v>
      </c>
      <c r="S303" s="22">
        <f t="shared" si="92"/>
        <v>0</v>
      </c>
      <c r="T303" s="25"/>
      <c r="U303" s="26"/>
      <c r="V303" s="23"/>
      <c r="W303" s="23"/>
      <c r="X303" s="23"/>
    </row>
    <row r="304" spans="1:24" ht="40.049999999999997" customHeight="1">
      <c r="A304" s="112"/>
      <c r="B304" s="78" t="s">
        <v>239</v>
      </c>
      <c r="C304" s="76" t="s">
        <v>183</v>
      </c>
      <c r="D304" s="76" t="s">
        <v>183</v>
      </c>
      <c r="E304" s="76" t="s">
        <v>187</v>
      </c>
      <c r="F304" s="76">
        <v>96</v>
      </c>
      <c r="G304" s="83">
        <v>4.5</v>
      </c>
      <c r="H304" s="133"/>
      <c r="J304" s="20"/>
      <c r="K304" s="21">
        <f t="shared" si="90"/>
        <v>0</v>
      </c>
      <c r="L304" s="24"/>
      <c r="M304" s="20"/>
      <c r="N304" s="56">
        <f t="shared" si="91"/>
        <v>0</v>
      </c>
      <c r="O304" s="19"/>
      <c r="P304" s="20"/>
      <c r="Q304" s="20"/>
      <c r="R304" s="37">
        <f t="shared" si="75"/>
        <v>0</v>
      </c>
      <c r="S304" s="22">
        <f t="shared" si="92"/>
        <v>0</v>
      </c>
      <c r="T304" s="25"/>
      <c r="U304" s="26"/>
      <c r="V304" s="23"/>
      <c r="W304" s="23"/>
      <c r="X304" s="23"/>
    </row>
    <row r="305" spans="1:24" ht="40.049999999999997" customHeight="1">
      <c r="A305" s="112"/>
      <c r="B305" s="75" t="s">
        <v>348</v>
      </c>
      <c r="C305" s="76" t="s">
        <v>183</v>
      </c>
      <c r="D305" s="76" t="s">
        <v>183</v>
      </c>
      <c r="E305" s="77" t="s">
        <v>347</v>
      </c>
      <c r="F305" s="76">
        <v>96</v>
      </c>
      <c r="G305" s="83">
        <v>4.5</v>
      </c>
      <c r="H305" s="133"/>
      <c r="J305" s="20"/>
      <c r="K305" s="21">
        <f t="shared" si="90"/>
        <v>0</v>
      </c>
      <c r="L305" s="24"/>
      <c r="M305" s="20"/>
      <c r="N305" s="56">
        <f t="shared" si="91"/>
        <v>0</v>
      </c>
      <c r="O305" s="19"/>
      <c r="P305" s="20"/>
      <c r="Q305" s="20"/>
      <c r="R305" s="37">
        <f t="shared" si="75"/>
        <v>0</v>
      </c>
      <c r="S305" s="22">
        <f t="shared" si="92"/>
        <v>0</v>
      </c>
      <c r="T305" s="25"/>
      <c r="U305" s="26"/>
      <c r="V305" s="23"/>
      <c r="W305" s="23"/>
      <c r="X305" s="23"/>
    </row>
    <row r="306" spans="1:24" ht="19.95" customHeight="1">
      <c r="A306" s="112"/>
      <c r="B306" s="75" t="s">
        <v>189</v>
      </c>
      <c r="C306" s="76" t="s">
        <v>183</v>
      </c>
      <c r="D306" s="76" t="s">
        <v>183</v>
      </c>
      <c r="E306" s="92" t="s">
        <v>190</v>
      </c>
      <c r="F306" s="77">
        <v>96</v>
      </c>
      <c r="G306" s="83">
        <v>4.5</v>
      </c>
      <c r="H306" s="133"/>
      <c r="J306" s="20"/>
      <c r="K306" s="21">
        <f t="shared" si="90"/>
        <v>0</v>
      </c>
      <c r="L306" s="24"/>
      <c r="M306" s="20"/>
      <c r="N306" s="56">
        <f t="shared" si="91"/>
        <v>0</v>
      </c>
      <c r="O306" s="19"/>
      <c r="P306" s="20"/>
      <c r="Q306" s="20"/>
      <c r="R306" s="37">
        <f t="shared" si="75"/>
        <v>0</v>
      </c>
      <c r="S306" s="22">
        <f t="shared" si="92"/>
        <v>0</v>
      </c>
      <c r="T306" s="25"/>
      <c r="U306" s="26"/>
      <c r="V306" s="23"/>
      <c r="W306" s="23"/>
      <c r="X306" s="23"/>
    </row>
    <row r="307" spans="1:24" ht="19.95" customHeight="1">
      <c r="A307" s="112"/>
      <c r="B307" s="95" t="s">
        <v>391</v>
      </c>
      <c r="C307" s="94" t="s">
        <v>183</v>
      </c>
      <c r="D307" s="94" t="s">
        <v>183</v>
      </c>
      <c r="E307" s="107" t="s">
        <v>188</v>
      </c>
      <c r="F307" s="96">
        <v>96</v>
      </c>
      <c r="G307" s="102">
        <v>4.5</v>
      </c>
      <c r="H307" s="133"/>
      <c r="J307" s="20"/>
      <c r="K307" s="21">
        <f t="shared" si="90"/>
        <v>0</v>
      </c>
      <c r="L307" s="24"/>
      <c r="M307" s="20"/>
      <c r="N307" s="56">
        <f t="shared" si="91"/>
        <v>0</v>
      </c>
      <c r="O307" s="19"/>
      <c r="P307" s="20"/>
      <c r="Q307" s="20"/>
      <c r="R307" s="37">
        <f t="shared" si="75"/>
        <v>0</v>
      </c>
      <c r="S307" s="22">
        <f t="shared" si="92"/>
        <v>0</v>
      </c>
      <c r="T307" s="25"/>
      <c r="U307" s="26"/>
      <c r="V307" s="23"/>
      <c r="W307" s="23"/>
      <c r="X307" s="23"/>
    </row>
    <row r="308" spans="1:24" ht="19.95" customHeight="1">
      <c r="A308" s="112"/>
      <c r="B308" s="75" t="s">
        <v>587</v>
      </c>
      <c r="C308" s="76" t="s">
        <v>183</v>
      </c>
      <c r="D308" s="76" t="s">
        <v>183</v>
      </c>
      <c r="E308" s="92" t="s">
        <v>588</v>
      </c>
      <c r="F308" s="77">
        <v>96</v>
      </c>
      <c r="G308" s="83">
        <v>4.5</v>
      </c>
      <c r="H308" s="133"/>
      <c r="J308" s="20"/>
      <c r="K308" s="21">
        <f t="shared" si="90"/>
        <v>0</v>
      </c>
      <c r="L308" s="24"/>
      <c r="M308" s="20"/>
      <c r="N308" s="56">
        <f t="shared" si="91"/>
        <v>0</v>
      </c>
      <c r="O308" s="19"/>
      <c r="P308" s="20"/>
      <c r="Q308" s="20"/>
      <c r="R308" s="37">
        <f t="shared" si="75"/>
        <v>0</v>
      </c>
      <c r="S308" s="22">
        <f t="shared" si="92"/>
        <v>0</v>
      </c>
      <c r="T308" s="25"/>
      <c r="U308" s="26"/>
      <c r="V308" s="23"/>
      <c r="W308" s="23"/>
      <c r="X308" s="23"/>
    </row>
    <row r="309" spans="1:24" ht="19.95" customHeight="1">
      <c r="A309" s="112"/>
      <c r="B309" s="75" t="s">
        <v>589</v>
      </c>
      <c r="C309" s="76" t="s">
        <v>183</v>
      </c>
      <c r="D309" s="76" t="s">
        <v>183</v>
      </c>
      <c r="E309" s="92" t="s">
        <v>590</v>
      </c>
      <c r="F309" s="77">
        <v>96</v>
      </c>
      <c r="G309" s="83">
        <v>4.5</v>
      </c>
      <c r="H309" s="133"/>
      <c r="J309" s="20"/>
      <c r="K309" s="21">
        <f t="shared" si="90"/>
        <v>0</v>
      </c>
      <c r="L309" s="24"/>
      <c r="M309" s="20"/>
      <c r="N309" s="56">
        <f t="shared" si="91"/>
        <v>0</v>
      </c>
      <c r="O309" s="19"/>
      <c r="P309" s="20"/>
      <c r="Q309" s="20"/>
      <c r="R309" s="37">
        <f t="shared" si="75"/>
        <v>0</v>
      </c>
      <c r="S309" s="22">
        <f t="shared" si="92"/>
        <v>0</v>
      </c>
      <c r="T309" s="25"/>
      <c r="U309" s="26"/>
      <c r="V309" s="23"/>
      <c r="W309" s="23"/>
      <c r="X309" s="23"/>
    </row>
    <row r="310" spans="1:24">
      <c r="A310" s="202"/>
      <c r="B310" s="91" t="s">
        <v>238</v>
      </c>
      <c r="C310" s="80"/>
      <c r="D310" s="80"/>
      <c r="E310" s="80"/>
      <c r="F310" s="84"/>
      <c r="G310" s="84"/>
      <c r="H310" s="138"/>
      <c r="I310" s="39"/>
      <c r="J310" s="48"/>
      <c r="K310" s="49"/>
      <c r="L310" s="50"/>
      <c r="M310" s="48"/>
      <c r="N310" s="57"/>
      <c r="O310" s="38"/>
      <c r="P310" s="48"/>
      <c r="Q310" s="48"/>
      <c r="R310" s="51"/>
      <c r="S310" s="52"/>
      <c r="T310" s="53"/>
      <c r="U310" s="54"/>
      <c r="V310" s="55"/>
      <c r="W310" s="55"/>
      <c r="X310" s="55"/>
    </row>
    <row r="311" spans="1:24" ht="39.6">
      <c r="A311" s="112"/>
      <c r="B311" s="78" t="s">
        <v>392</v>
      </c>
      <c r="C311" s="147" t="s">
        <v>591</v>
      </c>
      <c r="D311" s="76" t="s">
        <v>183</v>
      </c>
      <c r="E311" s="76">
        <v>203102</v>
      </c>
      <c r="F311" s="76">
        <v>100</v>
      </c>
      <c r="G311" s="76">
        <v>2</v>
      </c>
      <c r="H311" s="133"/>
      <c r="J311" s="20"/>
      <c r="K311" s="21">
        <f>J311/F311</f>
        <v>0</v>
      </c>
      <c r="L311" s="24"/>
      <c r="M311" s="20"/>
      <c r="N311" s="56">
        <f>M311/F311</f>
        <v>0</v>
      </c>
      <c r="O311" s="19"/>
      <c r="P311" s="20"/>
      <c r="Q311" s="20"/>
      <c r="R311" s="37">
        <f t="shared" si="75"/>
        <v>0</v>
      </c>
      <c r="S311" s="22">
        <f>R311/F311</f>
        <v>0</v>
      </c>
      <c r="T311" s="25"/>
      <c r="U311" s="26"/>
      <c r="V311" s="23"/>
      <c r="W311" s="23"/>
      <c r="X311" s="23"/>
    </row>
    <row r="312" spans="1:24" ht="39.6">
      <c r="A312" s="112"/>
      <c r="B312" s="176" t="s">
        <v>663</v>
      </c>
      <c r="C312" s="185" t="s">
        <v>591</v>
      </c>
      <c r="D312" s="181" t="s">
        <v>183</v>
      </c>
      <c r="E312" s="184">
        <v>203104</v>
      </c>
      <c r="F312" s="181">
        <v>100</v>
      </c>
      <c r="G312" s="181">
        <v>3</v>
      </c>
      <c r="H312" s="139"/>
      <c r="J312" s="61"/>
      <c r="K312" s="21">
        <f t="shared" ref="K312:K318" si="93">J312/F312</f>
        <v>0</v>
      </c>
      <c r="L312" s="24"/>
      <c r="M312" s="20"/>
      <c r="N312" s="56">
        <f t="shared" ref="N312:N318" si="94">M312/F312</f>
        <v>0</v>
      </c>
      <c r="O312" s="19"/>
      <c r="P312" s="20"/>
      <c r="Q312" s="20"/>
      <c r="R312" s="37">
        <f t="shared" ref="R312:R318" si="95">P312-Q312</f>
        <v>0</v>
      </c>
      <c r="S312" s="22">
        <f t="shared" ref="S312:S318" si="96">R312/F312</f>
        <v>0</v>
      </c>
      <c r="T312" s="25"/>
      <c r="U312" s="26"/>
      <c r="V312" s="23"/>
      <c r="W312" s="23"/>
      <c r="X312" s="23"/>
    </row>
    <row r="313" spans="1:24">
      <c r="A313" s="202"/>
      <c r="B313" s="195" t="s">
        <v>664</v>
      </c>
      <c r="C313" s="188"/>
      <c r="D313" s="188"/>
      <c r="E313" s="188"/>
      <c r="F313" s="188"/>
      <c r="G313" s="189"/>
      <c r="H313" s="134"/>
      <c r="I313" s="46"/>
      <c r="J313" s="200"/>
      <c r="K313" s="49"/>
      <c r="L313" s="50"/>
      <c r="M313" s="48"/>
      <c r="N313" s="57"/>
      <c r="O313" s="38"/>
      <c r="P313" s="48"/>
      <c r="Q313" s="48"/>
      <c r="R313" s="51"/>
      <c r="S313" s="52"/>
      <c r="T313" s="53"/>
      <c r="U313" s="54"/>
      <c r="V313" s="55"/>
      <c r="W313" s="55"/>
      <c r="X313" s="55"/>
    </row>
    <row r="314" spans="1:24" ht="26.4">
      <c r="A314" s="112"/>
      <c r="B314" s="193" t="s">
        <v>666</v>
      </c>
      <c r="C314" s="190" t="s">
        <v>703</v>
      </c>
      <c r="D314" s="190" t="s">
        <v>704</v>
      </c>
      <c r="E314" s="191">
        <v>2005442</v>
      </c>
      <c r="F314" s="192">
        <v>72</v>
      </c>
      <c r="G314" s="190">
        <v>4</v>
      </c>
      <c r="H314" s="139"/>
      <c r="J314" s="61"/>
      <c r="K314" s="21">
        <f t="shared" si="93"/>
        <v>0</v>
      </c>
      <c r="L314" s="24"/>
      <c r="M314" s="20"/>
      <c r="N314" s="56">
        <f t="shared" si="94"/>
        <v>0</v>
      </c>
      <c r="O314" s="19"/>
      <c r="P314" s="20"/>
      <c r="Q314" s="20"/>
      <c r="R314" s="37">
        <f t="shared" si="95"/>
        <v>0</v>
      </c>
      <c r="S314" s="22">
        <f t="shared" si="96"/>
        <v>0</v>
      </c>
      <c r="T314" s="25"/>
      <c r="U314" s="26"/>
      <c r="V314" s="23"/>
      <c r="W314" s="23"/>
      <c r="X314" s="23"/>
    </row>
    <row r="315" spans="1:24" ht="26.4">
      <c r="A315" s="112"/>
      <c r="B315" s="193" t="s">
        <v>665</v>
      </c>
      <c r="C315" s="190" t="s">
        <v>703</v>
      </c>
      <c r="D315" s="190" t="s">
        <v>704</v>
      </c>
      <c r="E315" s="191">
        <v>2005443</v>
      </c>
      <c r="F315" s="192">
        <v>72</v>
      </c>
      <c r="G315" s="190">
        <v>4</v>
      </c>
      <c r="H315" s="139"/>
      <c r="J315" s="61"/>
      <c r="K315" s="21">
        <f t="shared" si="93"/>
        <v>0</v>
      </c>
      <c r="L315" s="24"/>
      <c r="M315" s="20"/>
      <c r="N315" s="56">
        <f t="shared" si="94"/>
        <v>0</v>
      </c>
      <c r="O315" s="19"/>
      <c r="P315" s="20"/>
      <c r="Q315" s="20"/>
      <c r="R315" s="37">
        <f t="shared" si="95"/>
        <v>0</v>
      </c>
      <c r="S315" s="22">
        <f t="shared" si="96"/>
        <v>0</v>
      </c>
      <c r="T315" s="25"/>
      <c r="U315" s="26"/>
      <c r="V315" s="23"/>
      <c r="W315" s="23"/>
      <c r="X315" s="23"/>
    </row>
    <row r="316" spans="1:24" ht="26.4">
      <c r="A316" s="112"/>
      <c r="B316" s="193" t="s">
        <v>669</v>
      </c>
      <c r="C316" s="190" t="s">
        <v>703</v>
      </c>
      <c r="D316" s="190" t="s">
        <v>704</v>
      </c>
      <c r="E316" s="191">
        <v>2005444</v>
      </c>
      <c r="F316" s="192">
        <v>72</v>
      </c>
      <c r="G316" s="190">
        <v>4</v>
      </c>
      <c r="H316" s="139"/>
      <c r="J316" s="61"/>
      <c r="K316" s="21">
        <f t="shared" si="93"/>
        <v>0</v>
      </c>
      <c r="L316" s="24"/>
      <c r="M316" s="20"/>
      <c r="N316" s="56">
        <f t="shared" si="94"/>
        <v>0</v>
      </c>
      <c r="O316" s="19"/>
      <c r="P316" s="20"/>
      <c r="Q316" s="20"/>
      <c r="R316" s="37">
        <f t="shared" si="95"/>
        <v>0</v>
      </c>
      <c r="S316" s="22">
        <f t="shared" si="96"/>
        <v>0</v>
      </c>
      <c r="T316" s="25"/>
      <c r="U316" s="26"/>
      <c r="V316" s="23"/>
      <c r="W316" s="23"/>
      <c r="X316" s="23"/>
    </row>
    <row r="317" spans="1:24" ht="26.4">
      <c r="A317" s="112"/>
      <c r="B317" s="193" t="s">
        <v>667</v>
      </c>
      <c r="C317" s="190" t="s">
        <v>703</v>
      </c>
      <c r="D317" s="190" t="s">
        <v>704</v>
      </c>
      <c r="E317" s="191">
        <v>2005446</v>
      </c>
      <c r="F317" s="192">
        <v>72</v>
      </c>
      <c r="G317" s="190">
        <v>4</v>
      </c>
      <c r="H317" s="139"/>
      <c r="J317" s="61"/>
      <c r="K317" s="21">
        <f t="shared" si="93"/>
        <v>0</v>
      </c>
      <c r="L317" s="24"/>
      <c r="M317" s="20"/>
      <c r="N317" s="56">
        <f t="shared" si="94"/>
        <v>0</v>
      </c>
      <c r="O317" s="19"/>
      <c r="P317" s="20"/>
      <c r="Q317" s="20"/>
      <c r="R317" s="37">
        <f t="shared" si="95"/>
        <v>0</v>
      </c>
      <c r="S317" s="22">
        <f t="shared" si="96"/>
        <v>0</v>
      </c>
      <c r="T317" s="25"/>
      <c r="U317" s="26"/>
      <c r="V317" s="23"/>
      <c r="W317" s="23"/>
      <c r="X317" s="23"/>
    </row>
    <row r="318" spans="1:24" ht="26.4">
      <c r="A318" s="112"/>
      <c r="B318" s="193" t="s">
        <v>668</v>
      </c>
      <c r="C318" s="190" t="s">
        <v>703</v>
      </c>
      <c r="D318" s="190" t="s">
        <v>704</v>
      </c>
      <c r="E318" s="191">
        <v>2005771</v>
      </c>
      <c r="F318" s="192">
        <v>72</v>
      </c>
      <c r="G318" s="190">
        <v>4</v>
      </c>
      <c r="H318" s="139"/>
      <c r="J318" s="61"/>
      <c r="K318" s="21">
        <f t="shared" si="93"/>
        <v>0</v>
      </c>
      <c r="L318" s="24"/>
      <c r="M318" s="20"/>
      <c r="N318" s="56">
        <f t="shared" si="94"/>
        <v>0</v>
      </c>
      <c r="O318" s="19"/>
      <c r="P318" s="20"/>
      <c r="Q318" s="20"/>
      <c r="R318" s="37">
        <f t="shared" si="95"/>
        <v>0</v>
      </c>
      <c r="S318" s="22">
        <f t="shared" si="96"/>
        <v>0</v>
      </c>
      <c r="T318" s="25"/>
      <c r="U318" s="26"/>
      <c r="V318" s="23"/>
      <c r="W318" s="23"/>
      <c r="X318" s="23"/>
    </row>
    <row r="319" spans="1:24">
      <c r="A319" s="202"/>
      <c r="B319" s="194" t="s">
        <v>264</v>
      </c>
      <c r="C319" s="152"/>
      <c r="D319" s="152"/>
      <c r="E319" s="152"/>
      <c r="F319" s="153"/>
      <c r="G319" s="80"/>
      <c r="H319" s="138"/>
      <c r="I319" s="39"/>
      <c r="J319" s="48"/>
      <c r="K319" s="49"/>
      <c r="L319" s="50"/>
      <c r="M319" s="48"/>
      <c r="N319" s="57"/>
      <c r="O319" s="38"/>
      <c r="P319" s="48"/>
      <c r="Q319" s="48"/>
      <c r="R319" s="51"/>
      <c r="S319" s="52"/>
      <c r="T319" s="53"/>
      <c r="U319" s="54"/>
      <c r="V319" s="55"/>
      <c r="W319" s="55"/>
      <c r="X319" s="55"/>
    </row>
    <row r="320" spans="1:24" ht="39.6">
      <c r="A320" s="112"/>
      <c r="B320" s="78" t="s">
        <v>266</v>
      </c>
      <c r="C320" s="76" t="s">
        <v>191</v>
      </c>
      <c r="D320" s="76" t="s">
        <v>293</v>
      </c>
      <c r="E320" s="76">
        <v>1740</v>
      </c>
      <c r="F320" s="76">
        <v>72</v>
      </c>
      <c r="G320" s="76">
        <v>4.5</v>
      </c>
      <c r="H320" s="133"/>
      <c r="J320" s="20"/>
      <c r="K320" s="21">
        <f>J320/F320</f>
        <v>0</v>
      </c>
      <c r="L320" s="24"/>
      <c r="M320" s="20"/>
      <c r="N320" s="56">
        <f>M320/F320</f>
        <v>0</v>
      </c>
      <c r="O320" s="19"/>
      <c r="P320" s="20"/>
      <c r="Q320" s="20"/>
      <c r="R320" s="37">
        <f t="shared" si="75"/>
        <v>0</v>
      </c>
      <c r="S320" s="22">
        <f>R320/F320</f>
        <v>0</v>
      </c>
      <c r="T320" s="25"/>
      <c r="U320" s="26"/>
      <c r="V320" s="23"/>
      <c r="W320" s="23"/>
      <c r="X320" s="23"/>
    </row>
    <row r="321" spans="1:24" ht="39.6">
      <c r="A321" s="112"/>
      <c r="B321" s="78" t="s">
        <v>393</v>
      </c>
      <c r="C321" s="76" t="s">
        <v>191</v>
      </c>
      <c r="D321" s="76" t="s">
        <v>293</v>
      </c>
      <c r="E321" s="76" t="s">
        <v>263</v>
      </c>
      <c r="F321" s="76">
        <v>72</v>
      </c>
      <c r="G321" s="76">
        <v>4.5</v>
      </c>
      <c r="H321" s="133"/>
      <c r="J321" s="20"/>
      <c r="K321" s="21">
        <f>J321/F321</f>
        <v>0</v>
      </c>
      <c r="L321" s="24"/>
      <c r="M321" s="20"/>
      <c r="N321" s="56">
        <f>M321/F321</f>
        <v>0</v>
      </c>
      <c r="O321" s="19"/>
      <c r="P321" s="20"/>
      <c r="Q321" s="20"/>
      <c r="R321" s="37">
        <f t="shared" si="75"/>
        <v>0</v>
      </c>
      <c r="S321" s="22">
        <f>R321/F321</f>
        <v>0</v>
      </c>
      <c r="T321" s="25"/>
      <c r="U321" s="26"/>
      <c r="V321" s="23"/>
      <c r="W321" s="23"/>
      <c r="X321" s="23"/>
    </row>
    <row r="322" spans="1:24" ht="39.6">
      <c r="A322" s="112"/>
      <c r="B322" s="78" t="s">
        <v>265</v>
      </c>
      <c r="C322" s="76" t="s">
        <v>191</v>
      </c>
      <c r="D322" s="76" t="s">
        <v>293</v>
      </c>
      <c r="E322" s="76">
        <v>1780</v>
      </c>
      <c r="F322" s="76">
        <v>72</v>
      </c>
      <c r="G322" s="76">
        <v>4.5</v>
      </c>
      <c r="H322" s="133"/>
      <c r="J322" s="20"/>
      <c r="K322" s="21">
        <f>J322/F322</f>
        <v>0</v>
      </c>
      <c r="L322" s="24"/>
      <c r="M322" s="20"/>
      <c r="N322" s="56">
        <f>M322/F322</f>
        <v>0</v>
      </c>
      <c r="O322" s="19"/>
      <c r="P322" s="20"/>
      <c r="Q322" s="20"/>
      <c r="R322" s="37">
        <f t="shared" si="75"/>
        <v>0</v>
      </c>
      <c r="S322" s="22">
        <f>R322/F322</f>
        <v>0</v>
      </c>
      <c r="T322" s="25"/>
      <c r="U322" s="26"/>
      <c r="V322" s="23"/>
      <c r="W322" s="23"/>
      <c r="X322" s="23"/>
    </row>
    <row r="323" spans="1:24" ht="20.100000000000001" customHeight="1">
      <c r="A323" s="202"/>
      <c r="B323" s="91" t="s">
        <v>349</v>
      </c>
      <c r="C323" s="80"/>
      <c r="D323" s="80"/>
      <c r="E323" s="80"/>
      <c r="F323" s="84"/>
      <c r="G323" s="84"/>
      <c r="H323" s="138"/>
      <c r="I323" s="39"/>
      <c r="J323" s="48"/>
      <c r="K323" s="49"/>
      <c r="L323" s="50"/>
      <c r="M323" s="48"/>
      <c r="N323" s="57"/>
      <c r="O323" s="38"/>
      <c r="P323" s="48"/>
      <c r="Q323" s="48"/>
      <c r="R323" s="51"/>
      <c r="S323" s="52"/>
      <c r="T323" s="53"/>
      <c r="U323" s="54"/>
      <c r="V323" s="55"/>
      <c r="W323" s="55"/>
      <c r="X323" s="55"/>
    </row>
    <row r="324" spans="1:24" ht="20.100000000000001" customHeight="1">
      <c r="A324" s="112"/>
      <c r="B324" s="75" t="s">
        <v>350</v>
      </c>
      <c r="C324" s="105" t="s">
        <v>394</v>
      </c>
      <c r="D324" s="76" t="s">
        <v>592</v>
      </c>
      <c r="E324" s="108" t="s">
        <v>593</v>
      </c>
      <c r="F324" s="76">
        <v>96</v>
      </c>
      <c r="G324" s="76">
        <v>1.36</v>
      </c>
      <c r="H324" s="133"/>
      <c r="I324" s="120"/>
      <c r="J324" s="20"/>
      <c r="K324" s="21">
        <f>J324/F324</f>
        <v>0</v>
      </c>
      <c r="L324" s="24"/>
      <c r="M324" s="20"/>
      <c r="N324" s="56">
        <f>M324/F324</f>
        <v>0</v>
      </c>
      <c r="O324" s="19"/>
      <c r="P324" s="20"/>
      <c r="Q324" s="20"/>
      <c r="R324" s="37">
        <f t="shared" si="75"/>
        <v>0</v>
      </c>
      <c r="S324" s="22">
        <f>R324/F324</f>
        <v>0</v>
      </c>
      <c r="T324" s="25"/>
      <c r="U324" s="26"/>
      <c r="V324" s="23"/>
      <c r="W324" s="23"/>
      <c r="X324" s="23"/>
    </row>
    <row r="325" spans="1:24" ht="20.100000000000001" customHeight="1">
      <c r="A325" s="112"/>
      <c r="B325" s="75" t="s">
        <v>594</v>
      </c>
      <c r="C325" s="105" t="s">
        <v>394</v>
      </c>
      <c r="D325" s="76" t="s">
        <v>592</v>
      </c>
      <c r="E325" s="149" t="s">
        <v>675</v>
      </c>
      <c r="F325" s="76">
        <v>100</v>
      </c>
      <c r="G325" s="109">
        <v>1.27</v>
      </c>
      <c r="H325" s="133"/>
      <c r="J325" s="20"/>
      <c r="K325" s="21">
        <f>J325/F325</f>
        <v>0</v>
      </c>
      <c r="L325" s="24"/>
      <c r="M325" s="20"/>
      <c r="N325" s="56">
        <f>M325/F325</f>
        <v>0</v>
      </c>
      <c r="O325" s="19"/>
      <c r="P325" s="20"/>
      <c r="Q325" s="20"/>
      <c r="R325" s="37">
        <f t="shared" si="75"/>
        <v>0</v>
      </c>
      <c r="S325" s="22">
        <f>R325/F325</f>
        <v>0</v>
      </c>
      <c r="T325" s="25"/>
      <c r="U325" s="26"/>
      <c r="V325" s="23"/>
      <c r="W325" s="23"/>
      <c r="X325" s="23"/>
    </row>
    <row r="326" spans="1:24" ht="20.100000000000001" customHeight="1">
      <c r="A326" s="202"/>
      <c r="B326" s="91" t="s">
        <v>595</v>
      </c>
      <c r="C326" s="84"/>
      <c r="D326" s="80"/>
      <c r="E326" s="80"/>
      <c r="F326" s="84"/>
      <c r="G326" s="84"/>
      <c r="H326" s="138"/>
      <c r="I326" s="39"/>
      <c r="J326" s="48"/>
      <c r="K326" s="49"/>
      <c r="L326" s="50"/>
      <c r="M326" s="48"/>
      <c r="N326" s="57"/>
      <c r="O326" s="38"/>
      <c r="P326" s="48"/>
      <c r="Q326" s="48"/>
      <c r="R326" s="51"/>
      <c r="S326" s="52"/>
      <c r="T326" s="53"/>
      <c r="U326" s="54"/>
      <c r="V326" s="55"/>
      <c r="W326" s="55"/>
      <c r="X326" s="55"/>
    </row>
    <row r="327" spans="1:24" ht="26.4">
      <c r="A327" s="112"/>
      <c r="B327" s="75" t="s">
        <v>596</v>
      </c>
      <c r="C327" s="76" t="s">
        <v>551</v>
      </c>
      <c r="D327" s="76" t="s">
        <v>551</v>
      </c>
      <c r="E327" s="76">
        <v>99001</v>
      </c>
      <c r="F327" s="94">
        <v>96</v>
      </c>
      <c r="G327" s="94" t="s">
        <v>597</v>
      </c>
      <c r="H327" s="133"/>
      <c r="J327" s="20"/>
      <c r="K327" s="21">
        <f>J327/F327</f>
        <v>0</v>
      </c>
      <c r="L327" s="24"/>
      <c r="M327" s="20"/>
      <c r="N327" s="56">
        <f>M327/F327</f>
        <v>0</v>
      </c>
      <c r="O327" s="19"/>
      <c r="P327" s="20"/>
      <c r="Q327" s="20"/>
      <c r="R327" s="37">
        <f t="shared" si="75"/>
        <v>0</v>
      </c>
      <c r="S327" s="22">
        <f>R327/F327</f>
        <v>0</v>
      </c>
      <c r="T327" s="25"/>
      <c r="U327" s="26"/>
      <c r="V327" s="23"/>
      <c r="W327" s="23"/>
      <c r="X327" s="23"/>
    </row>
    <row r="328" spans="1:24" ht="20.100000000000001" customHeight="1">
      <c r="A328" s="202"/>
      <c r="B328" s="91" t="s">
        <v>193</v>
      </c>
      <c r="C328" s="80"/>
      <c r="D328" s="80"/>
      <c r="E328" s="80"/>
      <c r="F328" s="84"/>
      <c r="G328" s="84"/>
      <c r="H328" s="138"/>
      <c r="I328" s="39"/>
      <c r="J328" s="48"/>
      <c r="K328" s="49"/>
      <c r="L328" s="50"/>
      <c r="M328" s="48"/>
      <c r="N328" s="57"/>
      <c r="O328" s="38"/>
      <c r="P328" s="48"/>
      <c r="Q328" s="48"/>
      <c r="R328" s="51"/>
      <c r="S328" s="52"/>
      <c r="T328" s="53"/>
      <c r="U328" s="54"/>
      <c r="V328" s="55"/>
      <c r="W328" s="55"/>
      <c r="X328" s="55"/>
    </row>
    <row r="329" spans="1:24" ht="19.95" customHeight="1">
      <c r="A329" s="112"/>
      <c r="B329" s="78" t="s">
        <v>195</v>
      </c>
      <c r="C329" s="76" t="s">
        <v>194</v>
      </c>
      <c r="D329" s="76" t="s">
        <v>194</v>
      </c>
      <c r="E329" s="76" t="s">
        <v>267</v>
      </c>
      <c r="F329" s="76">
        <v>190</v>
      </c>
      <c r="G329" s="76">
        <v>2.52</v>
      </c>
      <c r="H329" s="133"/>
      <c r="J329" s="20"/>
      <c r="K329" s="21">
        <f>J329/F329</f>
        <v>0</v>
      </c>
      <c r="L329" s="24"/>
      <c r="M329" s="20"/>
      <c r="N329" s="56">
        <f>M329/F329</f>
        <v>0</v>
      </c>
      <c r="O329" s="19"/>
      <c r="P329" s="20"/>
      <c r="Q329" s="20"/>
      <c r="R329" s="37">
        <f t="shared" si="75"/>
        <v>0</v>
      </c>
      <c r="S329" s="22">
        <f>R329/F329</f>
        <v>0</v>
      </c>
      <c r="T329" s="25"/>
      <c r="U329" s="26"/>
      <c r="V329" s="23"/>
      <c r="W329" s="23"/>
      <c r="X329" s="23"/>
    </row>
    <row r="330" spans="1:24" ht="25.05" customHeight="1">
      <c r="A330" s="112"/>
      <c r="B330" s="78" t="s">
        <v>196</v>
      </c>
      <c r="C330" s="76" t="s">
        <v>194</v>
      </c>
      <c r="D330" s="76" t="s">
        <v>194</v>
      </c>
      <c r="E330" s="76">
        <v>1000002789</v>
      </c>
      <c r="F330" s="76">
        <v>190</v>
      </c>
      <c r="G330" s="76">
        <v>2.52</v>
      </c>
      <c r="H330" s="133"/>
      <c r="J330" s="20"/>
      <c r="K330" s="21">
        <f>J330/F330</f>
        <v>0</v>
      </c>
      <c r="L330" s="24"/>
      <c r="M330" s="20"/>
      <c r="N330" s="56">
        <f>M330/F330</f>
        <v>0</v>
      </c>
      <c r="O330" s="19"/>
      <c r="P330" s="20"/>
      <c r="Q330" s="20"/>
      <c r="R330" s="37">
        <f t="shared" si="75"/>
        <v>0</v>
      </c>
      <c r="S330" s="22">
        <f>R330/F330</f>
        <v>0</v>
      </c>
      <c r="T330" s="25"/>
      <c r="U330" s="26"/>
      <c r="V330" s="23"/>
      <c r="W330" s="23"/>
      <c r="X330" s="23"/>
    </row>
    <row r="331" spans="1:24" ht="25.05" customHeight="1">
      <c r="A331" s="112"/>
      <c r="B331" s="75" t="s">
        <v>615</v>
      </c>
      <c r="C331" s="76" t="s">
        <v>194</v>
      </c>
      <c r="D331" s="76" t="s">
        <v>194</v>
      </c>
      <c r="E331" s="67">
        <v>1000010772</v>
      </c>
      <c r="F331" s="68">
        <v>160</v>
      </c>
      <c r="G331" s="129" t="s">
        <v>506</v>
      </c>
      <c r="H331" s="133"/>
      <c r="J331" s="20"/>
      <c r="K331" s="21">
        <f>J331/F331</f>
        <v>0</v>
      </c>
      <c r="L331" s="24"/>
      <c r="M331" s="20"/>
      <c r="N331" s="56">
        <f>M331/F331</f>
        <v>0</v>
      </c>
      <c r="O331" s="19"/>
      <c r="P331" s="20"/>
      <c r="Q331" s="20"/>
      <c r="R331" s="37">
        <f t="shared" si="75"/>
        <v>0</v>
      </c>
      <c r="S331" s="22">
        <f>R331/F331</f>
        <v>0</v>
      </c>
      <c r="T331" s="25"/>
      <c r="U331" s="26"/>
      <c r="V331" s="23"/>
      <c r="W331" s="23"/>
      <c r="X331" s="23"/>
    </row>
    <row r="332" spans="1:24" ht="25.05" customHeight="1">
      <c r="A332" s="112"/>
      <c r="B332" s="78" t="s">
        <v>395</v>
      </c>
      <c r="C332" s="76" t="s">
        <v>197</v>
      </c>
      <c r="D332" s="76" t="s">
        <v>197</v>
      </c>
      <c r="E332" s="76">
        <v>1000006188</v>
      </c>
      <c r="F332" s="76">
        <v>189</v>
      </c>
      <c r="G332" s="76">
        <v>2.54</v>
      </c>
      <c r="H332" s="133"/>
      <c r="J332" s="61"/>
      <c r="K332" s="21"/>
      <c r="L332" s="24"/>
      <c r="M332" s="61"/>
      <c r="N332" s="56"/>
      <c r="O332" s="19"/>
      <c r="P332" s="61"/>
      <c r="Q332" s="61"/>
      <c r="R332" s="37"/>
      <c r="S332" s="22"/>
      <c r="T332" s="25"/>
      <c r="U332" s="62"/>
      <c r="V332" s="23"/>
      <c r="W332" s="23"/>
      <c r="X332" s="23"/>
    </row>
    <row r="333" spans="1:24" ht="25.05" customHeight="1">
      <c r="A333" s="112"/>
      <c r="B333" s="78" t="s">
        <v>198</v>
      </c>
      <c r="C333" s="76" t="s">
        <v>197</v>
      </c>
      <c r="D333" s="76" t="s">
        <v>197</v>
      </c>
      <c r="E333" s="76" t="s">
        <v>199</v>
      </c>
      <c r="F333" s="76">
        <v>189</v>
      </c>
      <c r="G333" s="76">
        <v>1.98</v>
      </c>
      <c r="H333" s="133"/>
      <c r="I333" s="120"/>
      <c r="J333" s="20"/>
      <c r="K333" s="21">
        <f t="shared" ref="K333:K344" si="97">J333/F333</f>
        <v>0</v>
      </c>
      <c r="L333" s="24"/>
      <c r="M333" s="20"/>
      <c r="N333" s="56">
        <f t="shared" ref="N333:N344" si="98">M333/F333</f>
        <v>0</v>
      </c>
      <c r="O333" s="19"/>
      <c r="P333" s="20"/>
      <c r="Q333" s="20"/>
      <c r="R333" s="37">
        <f t="shared" si="75"/>
        <v>0</v>
      </c>
      <c r="S333" s="22">
        <f t="shared" ref="S333:S344" si="99">R333/F333</f>
        <v>0</v>
      </c>
      <c r="T333" s="25"/>
      <c r="U333" s="26"/>
      <c r="V333" s="23"/>
      <c r="W333" s="23"/>
      <c r="X333" s="23"/>
    </row>
    <row r="334" spans="1:24" ht="26.4">
      <c r="A334" s="112"/>
      <c r="B334" s="78" t="s">
        <v>289</v>
      </c>
      <c r="C334" s="76" t="s">
        <v>194</v>
      </c>
      <c r="D334" s="76" t="s">
        <v>194</v>
      </c>
      <c r="E334" s="76" t="s">
        <v>200</v>
      </c>
      <c r="F334" s="76">
        <v>189</v>
      </c>
      <c r="G334" s="76">
        <v>4</v>
      </c>
      <c r="H334" s="133"/>
      <c r="J334" s="20"/>
      <c r="K334" s="21">
        <f t="shared" si="97"/>
        <v>0</v>
      </c>
      <c r="L334" s="24"/>
      <c r="M334" s="20"/>
      <c r="N334" s="56">
        <f t="shared" si="98"/>
        <v>0</v>
      </c>
      <c r="O334" s="19"/>
      <c r="P334" s="20"/>
      <c r="Q334" s="20"/>
      <c r="R334" s="37">
        <f t="shared" si="75"/>
        <v>0</v>
      </c>
      <c r="S334" s="22">
        <f t="shared" si="99"/>
        <v>0</v>
      </c>
      <c r="T334" s="25"/>
      <c r="U334" s="26"/>
      <c r="V334" s="23"/>
      <c r="W334" s="23"/>
      <c r="X334" s="23"/>
    </row>
    <row r="335" spans="1:24" ht="26.4">
      <c r="A335" s="112"/>
      <c r="B335" s="78" t="s">
        <v>288</v>
      </c>
      <c r="C335" s="76" t="s">
        <v>194</v>
      </c>
      <c r="D335" s="76" t="s">
        <v>194</v>
      </c>
      <c r="E335" s="76">
        <v>1000006639</v>
      </c>
      <c r="F335" s="76">
        <v>162</v>
      </c>
      <c r="G335" s="76">
        <v>4</v>
      </c>
      <c r="H335" s="133"/>
      <c r="J335" s="20"/>
      <c r="K335" s="21">
        <f t="shared" si="97"/>
        <v>0</v>
      </c>
      <c r="L335" s="24"/>
      <c r="M335" s="20"/>
      <c r="N335" s="56">
        <f t="shared" si="98"/>
        <v>0</v>
      </c>
      <c r="O335" s="19"/>
      <c r="P335" s="20"/>
      <c r="Q335" s="20"/>
      <c r="R335" s="37">
        <f t="shared" si="75"/>
        <v>0</v>
      </c>
      <c r="S335" s="22">
        <f t="shared" si="99"/>
        <v>0</v>
      </c>
      <c r="T335" s="25"/>
      <c r="U335" s="26"/>
      <c r="V335" s="23"/>
      <c r="W335" s="23"/>
      <c r="X335" s="23"/>
    </row>
    <row r="336" spans="1:24" ht="26.4">
      <c r="A336" s="112"/>
      <c r="B336" s="78" t="s">
        <v>201</v>
      </c>
      <c r="C336" s="76" t="s">
        <v>194</v>
      </c>
      <c r="D336" s="76" t="s">
        <v>194</v>
      </c>
      <c r="E336" s="76" t="s">
        <v>202</v>
      </c>
      <c r="F336" s="76">
        <v>166</v>
      </c>
      <c r="G336" s="76">
        <v>2.83</v>
      </c>
      <c r="H336" s="133"/>
      <c r="J336" s="20"/>
      <c r="K336" s="21">
        <f t="shared" si="97"/>
        <v>0</v>
      </c>
      <c r="L336" s="24"/>
      <c r="M336" s="20"/>
      <c r="N336" s="56">
        <f t="shared" si="98"/>
        <v>0</v>
      </c>
      <c r="O336" s="19"/>
      <c r="P336" s="20"/>
      <c r="Q336" s="20"/>
      <c r="R336" s="37">
        <f t="shared" si="75"/>
        <v>0</v>
      </c>
      <c r="S336" s="22">
        <f t="shared" si="99"/>
        <v>0</v>
      </c>
      <c r="T336" s="25"/>
      <c r="U336" s="26"/>
      <c r="V336" s="23"/>
      <c r="W336" s="23"/>
      <c r="X336" s="23"/>
    </row>
    <row r="337" spans="1:24" ht="39.6">
      <c r="A337" s="112"/>
      <c r="B337" s="78" t="s">
        <v>240</v>
      </c>
      <c r="C337" s="76" t="s">
        <v>194</v>
      </c>
      <c r="D337" s="76" t="s">
        <v>194</v>
      </c>
      <c r="E337" s="76" t="s">
        <v>203</v>
      </c>
      <c r="F337" s="76">
        <v>202</v>
      </c>
      <c r="G337" s="76">
        <v>2.37</v>
      </c>
      <c r="H337" s="133"/>
      <c r="J337" s="20"/>
      <c r="K337" s="21">
        <f t="shared" si="97"/>
        <v>0</v>
      </c>
      <c r="L337" s="24"/>
      <c r="M337" s="20"/>
      <c r="N337" s="56">
        <f t="shared" si="98"/>
        <v>0</v>
      </c>
      <c r="O337" s="19"/>
      <c r="P337" s="20"/>
      <c r="Q337" s="20"/>
      <c r="R337" s="37">
        <f t="shared" si="75"/>
        <v>0</v>
      </c>
      <c r="S337" s="22">
        <f t="shared" si="99"/>
        <v>0</v>
      </c>
      <c r="T337" s="25"/>
      <c r="U337" s="26"/>
      <c r="V337" s="23"/>
      <c r="W337" s="23"/>
      <c r="X337" s="23"/>
    </row>
    <row r="338" spans="1:24" ht="26.4">
      <c r="A338" s="112"/>
      <c r="B338" s="78" t="s">
        <v>268</v>
      </c>
      <c r="C338" s="76" t="s">
        <v>194</v>
      </c>
      <c r="D338" s="76" t="s">
        <v>194</v>
      </c>
      <c r="E338" s="77">
        <v>1000004108</v>
      </c>
      <c r="F338" s="77">
        <v>182</v>
      </c>
      <c r="G338" s="83">
        <v>2.15</v>
      </c>
      <c r="H338" s="133"/>
      <c r="J338" s="20"/>
      <c r="K338" s="21">
        <f t="shared" si="97"/>
        <v>0</v>
      </c>
      <c r="L338" s="24"/>
      <c r="M338" s="20"/>
      <c r="N338" s="56">
        <f t="shared" si="98"/>
        <v>0</v>
      </c>
      <c r="O338" s="19"/>
      <c r="P338" s="20"/>
      <c r="Q338" s="20"/>
      <c r="R338" s="37">
        <f t="shared" si="75"/>
        <v>0</v>
      </c>
      <c r="S338" s="22">
        <f t="shared" si="99"/>
        <v>0</v>
      </c>
      <c r="T338" s="25"/>
      <c r="U338" s="26"/>
      <c r="V338" s="23"/>
      <c r="W338" s="23"/>
      <c r="X338" s="23"/>
    </row>
    <row r="339" spans="1:24" ht="25.05" customHeight="1">
      <c r="A339" s="112"/>
      <c r="B339" s="78" t="s">
        <v>204</v>
      </c>
      <c r="C339" s="76" t="s">
        <v>194</v>
      </c>
      <c r="D339" s="76" t="s">
        <v>194</v>
      </c>
      <c r="E339" s="76" t="s">
        <v>205</v>
      </c>
      <c r="F339" s="76">
        <v>157</v>
      </c>
      <c r="G339" s="76">
        <v>3.05</v>
      </c>
      <c r="H339" s="133"/>
      <c r="J339" s="20"/>
      <c r="K339" s="21">
        <f t="shared" si="97"/>
        <v>0</v>
      </c>
      <c r="L339" s="24"/>
      <c r="M339" s="20"/>
      <c r="N339" s="56">
        <f t="shared" si="98"/>
        <v>0</v>
      </c>
      <c r="O339" s="19"/>
      <c r="P339" s="20"/>
      <c r="Q339" s="20"/>
      <c r="R339" s="37">
        <f t="shared" si="75"/>
        <v>0</v>
      </c>
      <c r="S339" s="22">
        <f t="shared" si="99"/>
        <v>0</v>
      </c>
      <c r="T339" s="25"/>
      <c r="U339" s="26"/>
      <c r="V339" s="23"/>
      <c r="W339" s="23"/>
      <c r="X339" s="23"/>
    </row>
    <row r="340" spans="1:24" ht="39.6">
      <c r="A340" s="112"/>
      <c r="B340" s="78" t="s">
        <v>206</v>
      </c>
      <c r="C340" s="76" t="s">
        <v>194</v>
      </c>
      <c r="D340" s="76" t="s">
        <v>194</v>
      </c>
      <c r="E340" s="76" t="s">
        <v>207</v>
      </c>
      <c r="F340" s="76">
        <v>188</v>
      </c>
      <c r="G340" s="76">
        <v>2.4</v>
      </c>
      <c r="H340" s="133"/>
      <c r="J340" s="20"/>
      <c r="K340" s="21">
        <f t="shared" si="97"/>
        <v>0</v>
      </c>
      <c r="L340" s="24"/>
      <c r="M340" s="20"/>
      <c r="N340" s="56">
        <f t="shared" si="98"/>
        <v>0</v>
      </c>
      <c r="O340" s="19"/>
      <c r="P340" s="20"/>
      <c r="Q340" s="20"/>
      <c r="R340" s="37">
        <f t="shared" si="75"/>
        <v>0</v>
      </c>
      <c r="S340" s="22">
        <f t="shared" si="99"/>
        <v>0</v>
      </c>
      <c r="T340" s="25"/>
      <c r="U340" s="26"/>
      <c r="V340" s="23"/>
      <c r="W340" s="23"/>
      <c r="X340" s="23"/>
    </row>
    <row r="341" spans="1:24" ht="26.4">
      <c r="A341" s="112"/>
      <c r="B341" s="78" t="s">
        <v>287</v>
      </c>
      <c r="C341" s="76" t="s">
        <v>194</v>
      </c>
      <c r="D341" s="76" t="s">
        <v>194</v>
      </c>
      <c r="E341" s="76">
        <v>1000007470</v>
      </c>
      <c r="F341" s="76">
        <v>225</v>
      </c>
      <c r="G341" s="76">
        <v>2.1</v>
      </c>
      <c r="H341" s="133"/>
      <c r="J341" s="20"/>
      <c r="K341" s="21">
        <f t="shared" si="97"/>
        <v>0</v>
      </c>
      <c r="L341" s="24"/>
      <c r="M341" s="20"/>
      <c r="N341" s="56">
        <f t="shared" si="98"/>
        <v>0</v>
      </c>
      <c r="O341" s="19"/>
      <c r="P341" s="20"/>
      <c r="Q341" s="20"/>
      <c r="R341" s="37">
        <f t="shared" si="75"/>
        <v>0</v>
      </c>
      <c r="S341" s="22">
        <f t="shared" si="99"/>
        <v>0</v>
      </c>
      <c r="T341" s="25"/>
      <c r="U341" s="26"/>
      <c r="V341" s="23"/>
      <c r="W341" s="23"/>
      <c r="X341" s="23"/>
    </row>
    <row r="342" spans="1:24" ht="39.6">
      <c r="A342" s="112"/>
      <c r="B342" s="78" t="s">
        <v>209</v>
      </c>
      <c r="C342" s="76" t="s">
        <v>194</v>
      </c>
      <c r="D342" s="76" t="s">
        <v>208</v>
      </c>
      <c r="E342" s="76" t="s">
        <v>210</v>
      </c>
      <c r="F342" s="76">
        <v>75</v>
      </c>
      <c r="G342" s="76">
        <v>3.21</v>
      </c>
      <c r="H342" s="133"/>
      <c r="J342" s="20"/>
      <c r="K342" s="21">
        <f t="shared" si="97"/>
        <v>0</v>
      </c>
      <c r="L342" s="24"/>
      <c r="M342" s="20"/>
      <c r="N342" s="56">
        <f t="shared" si="98"/>
        <v>0</v>
      </c>
      <c r="O342" s="19"/>
      <c r="P342" s="20"/>
      <c r="Q342" s="20"/>
      <c r="R342" s="37">
        <f t="shared" si="75"/>
        <v>0</v>
      </c>
      <c r="S342" s="22">
        <f t="shared" si="99"/>
        <v>0</v>
      </c>
      <c r="T342" s="25"/>
      <c r="U342" s="26"/>
      <c r="V342" s="23"/>
      <c r="W342" s="23"/>
      <c r="X342" s="23"/>
    </row>
    <row r="343" spans="1:24" ht="26.4">
      <c r="A343" s="112"/>
      <c r="B343" s="78" t="s">
        <v>269</v>
      </c>
      <c r="C343" s="76" t="s">
        <v>194</v>
      </c>
      <c r="D343" s="83" t="s">
        <v>208</v>
      </c>
      <c r="E343" s="76">
        <v>1000004309</v>
      </c>
      <c r="F343" s="76">
        <v>76</v>
      </c>
      <c r="G343" s="76">
        <v>3.09</v>
      </c>
      <c r="H343" s="133"/>
      <c r="J343" s="20"/>
      <c r="K343" s="21">
        <f t="shared" si="97"/>
        <v>0</v>
      </c>
      <c r="L343" s="24"/>
      <c r="M343" s="20"/>
      <c r="N343" s="56">
        <f t="shared" si="98"/>
        <v>0</v>
      </c>
      <c r="O343" s="19"/>
      <c r="P343" s="20"/>
      <c r="Q343" s="20"/>
      <c r="R343" s="37">
        <f t="shared" si="75"/>
        <v>0</v>
      </c>
      <c r="S343" s="22">
        <f t="shared" si="99"/>
        <v>0</v>
      </c>
      <c r="T343" s="25"/>
      <c r="U343" s="26"/>
      <c r="V343" s="23"/>
      <c r="W343" s="23"/>
      <c r="X343" s="23"/>
    </row>
    <row r="344" spans="1:24" ht="19.95" customHeight="1">
      <c r="A344" s="112"/>
      <c r="B344" s="75" t="s">
        <v>598</v>
      </c>
      <c r="C344" s="76" t="s">
        <v>194</v>
      </c>
      <c r="D344" s="76" t="s">
        <v>194</v>
      </c>
      <c r="E344" s="77" t="s">
        <v>599</v>
      </c>
      <c r="F344" s="76">
        <v>79</v>
      </c>
      <c r="G344" s="76">
        <v>2.97</v>
      </c>
      <c r="H344" s="133"/>
      <c r="J344" s="20"/>
      <c r="K344" s="21">
        <f t="shared" si="97"/>
        <v>0</v>
      </c>
      <c r="L344" s="24"/>
      <c r="M344" s="20"/>
      <c r="N344" s="56">
        <f t="shared" si="98"/>
        <v>0</v>
      </c>
      <c r="O344" s="19"/>
      <c r="P344" s="20"/>
      <c r="Q344" s="20"/>
      <c r="R344" s="37">
        <f t="shared" si="75"/>
        <v>0</v>
      </c>
      <c r="S344" s="22">
        <f t="shared" si="99"/>
        <v>0</v>
      </c>
      <c r="T344" s="25"/>
      <c r="U344" s="26"/>
      <c r="V344" s="23"/>
      <c r="W344" s="23"/>
      <c r="X344" s="23"/>
    </row>
    <row r="345" spans="1:24">
      <c r="A345" s="202"/>
      <c r="B345" s="79" t="s">
        <v>211</v>
      </c>
      <c r="C345" s="80"/>
      <c r="D345" s="80"/>
      <c r="E345" s="80"/>
      <c r="F345" s="84"/>
      <c r="G345" s="84"/>
      <c r="H345" s="138"/>
      <c r="I345" s="39"/>
      <c r="J345" s="48"/>
      <c r="K345" s="49"/>
      <c r="L345" s="50"/>
      <c r="M345" s="48"/>
      <c r="N345" s="57"/>
      <c r="O345" s="38"/>
      <c r="P345" s="48"/>
      <c r="Q345" s="48"/>
      <c r="R345" s="51"/>
      <c r="S345" s="52"/>
      <c r="T345" s="53"/>
      <c r="U345" s="54"/>
      <c r="V345" s="55"/>
      <c r="W345" s="55"/>
      <c r="X345" s="55"/>
    </row>
    <row r="346" spans="1:24" ht="39.6">
      <c r="A346" s="112"/>
      <c r="B346" s="75" t="s">
        <v>600</v>
      </c>
      <c r="C346" s="76" t="s">
        <v>213</v>
      </c>
      <c r="D346" s="76" t="s">
        <v>219</v>
      </c>
      <c r="E346" s="76">
        <v>30131</v>
      </c>
      <c r="F346" s="76">
        <v>200</v>
      </c>
      <c r="G346" s="76">
        <v>1</v>
      </c>
      <c r="H346" s="133"/>
      <c r="J346" s="20"/>
      <c r="K346" s="21">
        <f>J346/F346</f>
        <v>0</v>
      </c>
      <c r="L346" s="24"/>
      <c r="M346" s="20"/>
      <c r="N346" s="56">
        <f>M346/F346</f>
        <v>0</v>
      </c>
      <c r="O346" s="19"/>
      <c r="P346" s="20"/>
      <c r="Q346" s="20"/>
      <c r="R346" s="37">
        <f t="shared" ref="R346:R371" si="100">P346-Q346</f>
        <v>0</v>
      </c>
      <c r="S346" s="22">
        <f>R346/F346</f>
        <v>0</v>
      </c>
      <c r="T346" s="25"/>
      <c r="U346" s="26"/>
      <c r="V346" s="23"/>
      <c r="W346" s="23"/>
      <c r="X346" s="23"/>
    </row>
    <row r="347" spans="1:24" ht="19.95" customHeight="1">
      <c r="A347" s="112"/>
      <c r="B347" s="78" t="s">
        <v>220</v>
      </c>
      <c r="C347" s="76" t="s">
        <v>213</v>
      </c>
      <c r="D347" s="76" t="s">
        <v>219</v>
      </c>
      <c r="E347" s="76">
        <v>31012</v>
      </c>
      <c r="F347" s="76">
        <v>180</v>
      </c>
      <c r="G347" s="76">
        <v>1</v>
      </c>
      <c r="H347" s="133"/>
      <c r="J347" s="20"/>
      <c r="K347" s="21">
        <f>J347/F347</f>
        <v>0</v>
      </c>
      <c r="L347" s="24"/>
      <c r="M347" s="20"/>
      <c r="N347" s="56">
        <f>M347/F347</f>
        <v>0</v>
      </c>
      <c r="O347" s="19"/>
      <c r="P347" s="20"/>
      <c r="Q347" s="20"/>
      <c r="R347" s="37">
        <f t="shared" si="100"/>
        <v>0</v>
      </c>
      <c r="S347" s="22">
        <f>R347/F347</f>
        <v>0</v>
      </c>
      <c r="T347" s="25"/>
      <c r="U347" s="26"/>
      <c r="V347" s="23"/>
      <c r="W347" s="23"/>
      <c r="X347" s="23"/>
    </row>
    <row r="348" spans="1:24" ht="19.95" customHeight="1">
      <c r="A348" s="112"/>
      <c r="B348" s="78" t="s">
        <v>221</v>
      </c>
      <c r="C348" s="76" t="s">
        <v>213</v>
      </c>
      <c r="D348" s="76" t="s">
        <v>219</v>
      </c>
      <c r="E348" s="76">
        <v>30110</v>
      </c>
      <c r="F348" s="76">
        <v>100</v>
      </c>
      <c r="G348" s="76">
        <v>2.2000000000000002</v>
      </c>
      <c r="H348" s="133"/>
      <c r="J348" s="20"/>
      <c r="K348" s="21">
        <f>J348/F348</f>
        <v>0</v>
      </c>
      <c r="L348" s="24"/>
      <c r="M348" s="20"/>
      <c r="N348" s="56">
        <f>M348/F348</f>
        <v>0</v>
      </c>
      <c r="O348" s="19"/>
      <c r="P348" s="20"/>
      <c r="Q348" s="20"/>
      <c r="R348" s="37">
        <f t="shared" si="100"/>
        <v>0</v>
      </c>
      <c r="S348" s="22">
        <f>R348/F348</f>
        <v>0</v>
      </c>
      <c r="T348" s="25"/>
      <c r="U348" s="26"/>
      <c r="V348" s="23"/>
      <c r="W348" s="23"/>
      <c r="X348" s="23"/>
    </row>
    <row r="349" spans="1:24" ht="26.4">
      <c r="A349" s="112"/>
      <c r="B349" s="78" t="s">
        <v>222</v>
      </c>
      <c r="C349" s="76" t="s">
        <v>213</v>
      </c>
      <c r="D349" s="76" t="s">
        <v>270</v>
      </c>
      <c r="E349" s="76">
        <v>7051</v>
      </c>
      <c r="F349" s="76">
        <v>120</v>
      </c>
      <c r="G349" s="76">
        <v>2.2000000000000002</v>
      </c>
      <c r="H349" s="133"/>
      <c r="J349" s="20"/>
      <c r="K349" s="21">
        <f>J349/F349</f>
        <v>0</v>
      </c>
      <c r="L349" s="24"/>
      <c r="M349" s="20"/>
      <c r="N349" s="56">
        <f>M349/F349</f>
        <v>0</v>
      </c>
      <c r="O349" s="19"/>
      <c r="P349" s="20"/>
      <c r="Q349" s="20"/>
      <c r="R349" s="37">
        <f t="shared" si="100"/>
        <v>0</v>
      </c>
      <c r="S349" s="22">
        <f>R349/F349</f>
        <v>0</v>
      </c>
      <c r="T349" s="25"/>
      <c r="U349" s="26"/>
      <c r="V349" s="23"/>
      <c r="W349" s="23"/>
      <c r="X349" s="23"/>
    </row>
    <row r="350" spans="1:24">
      <c r="A350" s="112"/>
      <c r="B350" s="196" t="s">
        <v>670</v>
      </c>
      <c r="C350" s="197" t="s">
        <v>225</v>
      </c>
      <c r="D350" s="197" t="s">
        <v>219</v>
      </c>
      <c r="E350" s="198">
        <v>31190</v>
      </c>
      <c r="F350" s="197">
        <v>50</v>
      </c>
      <c r="G350" s="199">
        <v>3.3</v>
      </c>
      <c r="H350" s="139"/>
      <c r="J350" s="61"/>
      <c r="K350" s="21"/>
      <c r="L350" s="24"/>
      <c r="M350" s="61"/>
      <c r="N350" s="56"/>
      <c r="O350" s="19"/>
      <c r="P350" s="61"/>
      <c r="Q350" s="61"/>
      <c r="R350" s="37"/>
      <c r="S350" s="22"/>
      <c r="T350" s="25"/>
      <c r="U350" s="62"/>
      <c r="V350" s="23"/>
      <c r="W350" s="23"/>
      <c r="X350" s="23"/>
    </row>
    <row r="351" spans="1:24">
      <c r="A351" s="202"/>
      <c r="B351" s="148" t="s">
        <v>601</v>
      </c>
      <c r="C351" s="152"/>
      <c r="D351" s="152"/>
      <c r="E351" s="152"/>
      <c r="F351" s="152"/>
      <c r="G351" s="153"/>
      <c r="H351" s="138"/>
      <c r="I351" s="39"/>
      <c r="J351" s="48"/>
      <c r="K351" s="49"/>
      <c r="L351" s="50"/>
      <c r="M351" s="48"/>
      <c r="N351" s="57"/>
      <c r="O351" s="38"/>
      <c r="P351" s="48"/>
      <c r="Q351" s="48"/>
      <c r="R351" s="51"/>
      <c r="S351" s="52"/>
      <c r="T351" s="53"/>
      <c r="U351" s="54"/>
      <c r="V351" s="55"/>
      <c r="W351" s="55"/>
      <c r="X351" s="55"/>
    </row>
    <row r="352" spans="1:24" ht="19.95" customHeight="1">
      <c r="A352" s="112"/>
      <c r="B352" s="78" t="s">
        <v>212</v>
      </c>
      <c r="C352" s="76" t="s">
        <v>602</v>
      </c>
      <c r="D352" s="76" t="s">
        <v>602</v>
      </c>
      <c r="E352" s="76">
        <v>3704</v>
      </c>
      <c r="F352" s="76">
        <v>100</v>
      </c>
      <c r="G352" s="76">
        <v>2.2000000000000002</v>
      </c>
      <c r="H352" s="133"/>
      <c r="J352" s="20"/>
      <c r="K352" s="21">
        <f t="shared" ref="K352:K357" si="101">J352/F352</f>
        <v>0</v>
      </c>
      <c r="L352" s="24"/>
      <c r="M352" s="20"/>
      <c r="N352" s="56">
        <f t="shared" ref="N352:N357" si="102">M352/F352</f>
        <v>0</v>
      </c>
      <c r="O352" s="19"/>
      <c r="P352" s="20"/>
      <c r="Q352" s="20"/>
      <c r="R352" s="37">
        <f t="shared" si="100"/>
        <v>0</v>
      </c>
      <c r="S352" s="22">
        <f t="shared" ref="S352:S357" si="103">R352/F352</f>
        <v>0</v>
      </c>
      <c r="T352" s="25"/>
      <c r="U352" s="26"/>
      <c r="V352" s="23"/>
      <c r="W352" s="23"/>
      <c r="X352" s="23"/>
    </row>
    <row r="353" spans="1:24" ht="19.95" customHeight="1">
      <c r="A353" s="112"/>
      <c r="B353" s="78" t="s">
        <v>214</v>
      </c>
      <c r="C353" s="76" t="s">
        <v>602</v>
      </c>
      <c r="D353" s="76" t="s">
        <v>602</v>
      </c>
      <c r="E353" s="76">
        <v>3678</v>
      </c>
      <c r="F353" s="76">
        <v>100</v>
      </c>
      <c r="G353" s="76">
        <v>2.2000000000000002</v>
      </c>
      <c r="H353" s="133"/>
      <c r="J353" s="20"/>
      <c r="K353" s="21">
        <f t="shared" si="101"/>
        <v>0</v>
      </c>
      <c r="L353" s="24"/>
      <c r="M353" s="20"/>
      <c r="N353" s="56">
        <f t="shared" si="102"/>
        <v>0</v>
      </c>
      <c r="O353" s="19"/>
      <c r="P353" s="20"/>
      <c r="Q353" s="20"/>
      <c r="R353" s="37">
        <f t="shared" si="100"/>
        <v>0</v>
      </c>
      <c r="S353" s="22">
        <f t="shared" si="103"/>
        <v>0</v>
      </c>
      <c r="T353" s="25"/>
      <c r="U353" s="26"/>
      <c r="V353" s="23"/>
      <c r="W353" s="23"/>
      <c r="X353" s="23"/>
    </row>
    <row r="354" spans="1:24" ht="19.95" customHeight="1">
      <c r="A354" s="112"/>
      <c r="B354" s="78" t="s">
        <v>215</v>
      </c>
      <c r="C354" s="76" t="s">
        <v>602</v>
      </c>
      <c r="D354" s="76" t="s">
        <v>602</v>
      </c>
      <c r="E354" s="76">
        <v>3749</v>
      </c>
      <c r="F354" s="76">
        <v>100</v>
      </c>
      <c r="G354" s="76">
        <v>2.2000000000000002</v>
      </c>
      <c r="H354" s="133"/>
      <c r="J354" s="20"/>
      <c r="K354" s="21">
        <f t="shared" si="101"/>
        <v>0</v>
      </c>
      <c r="L354" s="24"/>
      <c r="M354" s="20"/>
      <c r="N354" s="56">
        <f t="shared" si="102"/>
        <v>0</v>
      </c>
      <c r="O354" s="19"/>
      <c r="P354" s="20"/>
      <c r="Q354" s="20"/>
      <c r="R354" s="37">
        <f t="shared" si="100"/>
        <v>0</v>
      </c>
      <c r="S354" s="22">
        <f t="shared" si="103"/>
        <v>0</v>
      </c>
      <c r="T354" s="25"/>
      <c r="U354" s="26"/>
      <c r="V354" s="23"/>
      <c r="W354" s="23"/>
      <c r="X354" s="23"/>
    </row>
    <row r="355" spans="1:24" ht="19.95" customHeight="1">
      <c r="A355" s="112"/>
      <c r="B355" s="78" t="s">
        <v>216</v>
      </c>
      <c r="C355" s="76" t="s">
        <v>602</v>
      </c>
      <c r="D355" s="76" t="s">
        <v>602</v>
      </c>
      <c r="E355" s="76">
        <v>3679</v>
      </c>
      <c r="F355" s="76">
        <v>100</v>
      </c>
      <c r="G355" s="76">
        <v>2.2000000000000002</v>
      </c>
      <c r="H355" s="133"/>
      <c r="J355" s="20"/>
      <c r="K355" s="21">
        <f t="shared" si="101"/>
        <v>0</v>
      </c>
      <c r="L355" s="24"/>
      <c r="M355" s="20"/>
      <c r="N355" s="56">
        <f t="shared" si="102"/>
        <v>0</v>
      </c>
      <c r="O355" s="19"/>
      <c r="P355" s="20"/>
      <c r="Q355" s="20"/>
      <c r="R355" s="37">
        <f t="shared" si="100"/>
        <v>0</v>
      </c>
      <c r="S355" s="22">
        <f t="shared" si="103"/>
        <v>0</v>
      </c>
      <c r="T355" s="25"/>
      <c r="U355" s="26"/>
      <c r="V355" s="23"/>
      <c r="W355" s="23"/>
      <c r="X355" s="23"/>
    </row>
    <row r="356" spans="1:24" ht="19.95" customHeight="1">
      <c r="A356" s="112"/>
      <c r="B356" s="78" t="s">
        <v>217</v>
      </c>
      <c r="C356" s="76" t="s">
        <v>602</v>
      </c>
      <c r="D356" s="76" t="s">
        <v>602</v>
      </c>
      <c r="E356" s="76">
        <v>3702</v>
      </c>
      <c r="F356" s="76">
        <v>100</v>
      </c>
      <c r="G356" s="76">
        <v>2.2000000000000002</v>
      </c>
      <c r="H356" s="133"/>
      <c r="J356" s="20"/>
      <c r="K356" s="21">
        <f t="shared" si="101"/>
        <v>0</v>
      </c>
      <c r="L356" s="24"/>
      <c r="M356" s="20"/>
      <c r="N356" s="56">
        <f t="shared" si="102"/>
        <v>0</v>
      </c>
      <c r="O356" s="19"/>
      <c r="P356" s="20"/>
      <c r="Q356" s="20"/>
      <c r="R356" s="37">
        <f t="shared" si="100"/>
        <v>0</v>
      </c>
      <c r="S356" s="22">
        <f t="shared" si="103"/>
        <v>0</v>
      </c>
      <c r="T356" s="25"/>
      <c r="U356" s="26"/>
      <c r="V356" s="23"/>
      <c r="W356" s="23"/>
      <c r="X356" s="23"/>
    </row>
    <row r="357" spans="1:24" ht="19.95" customHeight="1">
      <c r="A357" s="112"/>
      <c r="B357" s="78" t="s">
        <v>218</v>
      </c>
      <c r="C357" s="76" t="s">
        <v>602</v>
      </c>
      <c r="D357" s="76" t="s">
        <v>602</v>
      </c>
      <c r="E357" s="76">
        <v>3703</v>
      </c>
      <c r="F357" s="76">
        <v>100</v>
      </c>
      <c r="G357" s="76">
        <v>2.2000000000000002</v>
      </c>
      <c r="H357" s="133"/>
      <c r="J357" s="20"/>
      <c r="K357" s="21">
        <f t="shared" si="101"/>
        <v>0</v>
      </c>
      <c r="L357" s="24"/>
      <c r="M357" s="20"/>
      <c r="N357" s="56">
        <f t="shared" si="102"/>
        <v>0</v>
      </c>
      <c r="O357" s="19"/>
      <c r="P357" s="20"/>
      <c r="Q357" s="20"/>
      <c r="R357" s="37">
        <f t="shared" si="100"/>
        <v>0</v>
      </c>
      <c r="S357" s="22">
        <f t="shared" si="103"/>
        <v>0</v>
      </c>
      <c r="T357" s="25"/>
      <c r="U357" s="26"/>
      <c r="V357" s="23"/>
      <c r="W357" s="23"/>
      <c r="X357" s="23"/>
    </row>
    <row r="358" spans="1:24">
      <c r="A358" s="202"/>
      <c r="B358" s="88" t="s">
        <v>223</v>
      </c>
      <c r="C358" s="80"/>
      <c r="D358" s="80"/>
      <c r="E358" s="80"/>
      <c r="F358" s="84"/>
      <c r="G358" s="84"/>
      <c r="H358" s="138"/>
      <c r="I358" s="39"/>
      <c r="J358" s="48"/>
      <c r="K358" s="49"/>
      <c r="L358" s="50"/>
      <c r="M358" s="48"/>
      <c r="N358" s="57"/>
      <c r="O358" s="38"/>
      <c r="P358" s="48"/>
      <c r="Q358" s="48"/>
      <c r="R358" s="51"/>
      <c r="S358" s="52"/>
      <c r="T358" s="53"/>
      <c r="U358" s="54"/>
      <c r="V358" s="55"/>
      <c r="W358" s="55"/>
      <c r="X358" s="55"/>
    </row>
    <row r="359" spans="1:24" ht="26.4">
      <c r="A359" s="112"/>
      <c r="B359" s="78" t="s">
        <v>224</v>
      </c>
      <c r="C359" s="76" t="s">
        <v>225</v>
      </c>
      <c r="D359" s="76" t="s">
        <v>286</v>
      </c>
      <c r="E359" s="76">
        <v>4931</v>
      </c>
      <c r="F359" s="76">
        <v>180</v>
      </c>
      <c r="G359" s="76">
        <v>1.33</v>
      </c>
      <c r="H359" s="133"/>
      <c r="J359" s="20"/>
      <c r="K359" s="21">
        <f t="shared" ref="K359:K365" si="104">J359/F359</f>
        <v>0</v>
      </c>
      <c r="L359" s="24"/>
      <c r="M359" s="20"/>
      <c r="N359" s="56">
        <f t="shared" ref="N359:N365" si="105">M359/F359</f>
        <v>0</v>
      </c>
      <c r="O359" s="19"/>
      <c r="P359" s="20"/>
      <c r="Q359" s="20"/>
      <c r="R359" s="37">
        <f t="shared" si="100"/>
        <v>0</v>
      </c>
      <c r="S359" s="22">
        <f t="shared" ref="S359:S365" si="106">R359/F359</f>
        <v>0</v>
      </c>
      <c r="T359" s="25"/>
      <c r="U359" s="26"/>
      <c r="V359" s="23"/>
      <c r="W359" s="23"/>
      <c r="X359" s="23"/>
    </row>
    <row r="360" spans="1:24" ht="26.4">
      <c r="A360" s="112"/>
      <c r="B360" s="78" t="s">
        <v>226</v>
      </c>
      <c r="C360" s="76" t="s">
        <v>225</v>
      </c>
      <c r="D360" s="76" t="s">
        <v>286</v>
      </c>
      <c r="E360" s="76">
        <v>4935</v>
      </c>
      <c r="F360" s="76">
        <v>180</v>
      </c>
      <c r="G360" s="76">
        <v>1.33</v>
      </c>
      <c r="H360" s="133"/>
      <c r="J360" s="20"/>
      <c r="K360" s="21">
        <f t="shared" si="104"/>
        <v>0</v>
      </c>
      <c r="L360" s="24"/>
      <c r="M360" s="20"/>
      <c r="N360" s="56">
        <f t="shared" si="105"/>
        <v>0</v>
      </c>
      <c r="O360" s="19"/>
      <c r="P360" s="20"/>
      <c r="Q360" s="20"/>
      <c r="R360" s="37">
        <f t="shared" si="100"/>
        <v>0</v>
      </c>
      <c r="S360" s="22">
        <f t="shared" si="106"/>
        <v>0</v>
      </c>
      <c r="T360" s="25"/>
      <c r="U360" s="26"/>
      <c r="V360" s="23"/>
      <c r="W360" s="23"/>
      <c r="X360" s="23"/>
    </row>
    <row r="361" spans="1:24" ht="26.4">
      <c r="A361" s="112"/>
      <c r="B361" s="78" t="s">
        <v>227</v>
      </c>
      <c r="C361" s="76" t="s">
        <v>225</v>
      </c>
      <c r="D361" s="76" t="s">
        <v>286</v>
      </c>
      <c r="E361" s="76">
        <v>4934</v>
      </c>
      <c r="F361" s="76">
        <v>180</v>
      </c>
      <c r="G361" s="76">
        <v>1.33</v>
      </c>
      <c r="H361" s="133"/>
      <c r="J361" s="20"/>
      <c r="K361" s="21">
        <f t="shared" si="104"/>
        <v>0</v>
      </c>
      <c r="L361" s="24"/>
      <c r="M361" s="20"/>
      <c r="N361" s="56">
        <f t="shared" si="105"/>
        <v>0</v>
      </c>
      <c r="O361" s="19"/>
      <c r="P361" s="20"/>
      <c r="Q361" s="20"/>
      <c r="R361" s="37">
        <f t="shared" si="100"/>
        <v>0</v>
      </c>
      <c r="S361" s="22">
        <f t="shared" si="106"/>
        <v>0</v>
      </c>
      <c r="T361" s="25"/>
      <c r="U361" s="26"/>
      <c r="V361" s="23"/>
      <c r="W361" s="23"/>
      <c r="X361" s="23"/>
    </row>
    <row r="362" spans="1:24" ht="26.4">
      <c r="A362" s="112"/>
      <c r="B362" s="78" t="s">
        <v>228</v>
      </c>
      <c r="C362" s="76" t="s">
        <v>225</v>
      </c>
      <c r="D362" s="76" t="s">
        <v>286</v>
      </c>
      <c r="E362" s="76">
        <v>14921</v>
      </c>
      <c r="F362" s="76">
        <v>192</v>
      </c>
      <c r="G362" s="76">
        <v>1.85</v>
      </c>
      <c r="H362" s="133"/>
      <c r="J362" s="20"/>
      <c r="K362" s="21">
        <f t="shared" si="104"/>
        <v>0</v>
      </c>
      <c r="L362" s="24"/>
      <c r="M362" s="20"/>
      <c r="N362" s="56">
        <f t="shared" si="105"/>
        <v>0</v>
      </c>
      <c r="O362" s="19"/>
      <c r="P362" s="20"/>
      <c r="Q362" s="20"/>
      <c r="R362" s="37">
        <f t="shared" si="100"/>
        <v>0</v>
      </c>
      <c r="S362" s="22">
        <f t="shared" si="106"/>
        <v>0</v>
      </c>
      <c r="T362" s="25"/>
      <c r="U362" s="26"/>
      <c r="V362" s="23"/>
      <c r="W362" s="23"/>
      <c r="X362" s="23"/>
    </row>
    <row r="363" spans="1:24" ht="26.4">
      <c r="A363" s="112"/>
      <c r="B363" s="78" t="s">
        <v>229</v>
      </c>
      <c r="C363" s="76" t="s">
        <v>225</v>
      </c>
      <c r="D363" s="76" t="s">
        <v>286</v>
      </c>
      <c r="E363" s="76">
        <v>14922</v>
      </c>
      <c r="F363" s="76">
        <v>192</v>
      </c>
      <c r="G363" s="76">
        <v>1.85</v>
      </c>
      <c r="H363" s="133"/>
      <c r="J363" s="20"/>
      <c r="K363" s="21">
        <f t="shared" si="104"/>
        <v>0</v>
      </c>
      <c r="L363" s="24"/>
      <c r="M363" s="20"/>
      <c r="N363" s="56">
        <f t="shared" si="105"/>
        <v>0</v>
      </c>
      <c r="O363" s="19"/>
      <c r="P363" s="20"/>
      <c r="Q363" s="20"/>
      <c r="R363" s="37">
        <f t="shared" si="100"/>
        <v>0</v>
      </c>
      <c r="S363" s="22">
        <f t="shared" si="106"/>
        <v>0</v>
      </c>
      <c r="T363" s="25"/>
      <c r="U363" s="26"/>
      <c r="V363" s="23"/>
      <c r="W363" s="23"/>
      <c r="X363" s="23"/>
    </row>
    <row r="364" spans="1:24" ht="26.4">
      <c r="A364" s="112"/>
      <c r="B364" s="78" t="s">
        <v>230</v>
      </c>
      <c r="C364" s="76" t="s">
        <v>225</v>
      </c>
      <c r="D364" s="76" t="s">
        <v>286</v>
      </c>
      <c r="E364" s="76">
        <v>14925</v>
      </c>
      <c r="F364" s="76">
        <v>192</v>
      </c>
      <c r="G364" s="76">
        <v>1.85</v>
      </c>
      <c r="H364" s="133"/>
      <c r="J364" s="20"/>
      <c r="K364" s="21">
        <f t="shared" si="104"/>
        <v>0</v>
      </c>
      <c r="L364" s="24"/>
      <c r="M364" s="20"/>
      <c r="N364" s="56">
        <f t="shared" si="105"/>
        <v>0</v>
      </c>
      <c r="O364" s="19"/>
      <c r="P364" s="20"/>
      <c r="Q364" s="20"/>
      <c r="R364" s="37">
        <f t="shared" si="100"/>
        <v>0</v>
      </c>
      <c r="S364" s="22">
        <f t="shared" si="106"/>
        <v>0</v>
      </c>
      <c r="T364" s="25"/>
      <c r="U364" s="26"/>
      <c r="V364" s="23"/>
      <c r="W364" s="23"/>
      <c r="X364" s="23"/>
    </row>
    <row r="365" spans="1:24" ht="26.4">
      <c r="A365" s="112"/>
      <c r="B365" s="78" t="s">
        <v>231</v>
      </c>
      <c r="C365" s="76" t="s">
        <v>225</v>
      </c>
      <c r="D365" s="76" t="s">
        <v>286</v>
      </c>
      <c r="E365" s="76">
        <v>14924</v>
      </c>
      <c r="F365" s="76">
        <v>192</v>
      </c>
      <c r="G365" s="76">
        <v>1.85</v>
      </c>
      <c r="H365" s="133"/>
      <c r="J365" s="20"/>
      <c r="K365" s="21">
        <f t="shared" si="104"/>
        <v>0</v>
      </c>
      <c r="L365" s="24"/>
      <c r="M365" s="20"/>
      <c r="N365" s="56">
        <f t="shared" si="105"/>
        <v>0</v>
      </c>
      <c r="O365" s="19"/>
      <c r="P365" s="20"/>
      <c r="Q365" s="20"/>
      <c r="R365" s="37">
        <f t="shared" si="100"/>
        <v>0</v>
      </c>
      <c r="S365" s="22">
        <f t="shared" si="106"/>
        <v>0</v>
      </c>
      <c r="T365" s="25"/>
      <c r="U365" s="26"/>
      <c r="V365" s="23"/>
      <c r="W365" s="23"/>
      <c r="X365" s="23"/>
    </row>
    <row r="366" spans="1:24">
      <c r="A366" s="202"/>
      <c r="B366" s="148" t="s">
        <v>232</v>
      </c>
      <c r="C366" s="152"/>
      <c r="D366" s="152"/>
      <c r="E366" s="152"/>
      <c r="F366" s="153"/>
      <c r="G366" s="84"/>
      <c r="H366" s="138"/>
      <c r="I366" s="39"/>
      <c r="J366" s="48"/>
      <c r="K366" s="49"/>
      <c r="L366" s="50"/>
      <c r="M366" s="48"/>
      <c r="N366" s="57"/>
      <c r="O366" s="38"/>
      <c r="P366" s="48"/>
      <c r="Q366" s="48"/>
      <c r="R366" s="51"/>
      <c r="S366" s="52"/>
      <c r="T366" s="53"/>
      <c r="U366" s="54"/>
      <c r="V366" s="55"/>
      <c r="W366" s="55"/>
      <c r="X366" s="55"/>
    </row>
    <row r="367" spans="1:24" ht="25.05" customHeight="1">
      <c r="A367" s="112"/>
      <c r="B367" s="78" t="s">
        <v>233</v>
      </c>
      <c r="C367" s="76" t="s">
        <v>225</v>
      </c>
      <c r="D367" s="76" t="s">
        <v>286</v>
      </c>
      <c r="E367" s="76">
        <v>74221</v>
      </c>
      <c r="F367" s="76">
        <v>144</v>
      </c>
      <c r="G367" s="76">
        <v>1.2</v>
      </c>
      <c r="H367" s="133"/>
      <c r="J367" s="20"/>
      <c r="K367" s="21">
        <f>J367/F367</f>
        <v>0</v>
      </c>
      <c r="L367" s="24"/>
      <c r="M367" s="20"/>
      <c r="N367" s="56">
        <f>M367/F367</f>
        <v>0</v>
      </c>
      <c r="O367" s="19"/>
      <c r="P367" s="20"/>
      <c r="Q367" s="20"/>
      <c r="R367" s="37">
        <f t="shared" si="100"/>
        <v>0</v>
      </c>
      <c r="S367" s="22">
        <f>R367/F367</f>
        <v>0</v>
      </c>
      <c r="T367" s="25"/>
      <c r="U367" s="26"/>
      <c r="V367" s="23"/>
      <c r="W367" s="23"/>
      <c r="X367" s="23"/>
    </row>
    <row r="368" spans="1:24" ht="25.05" customHeight="1">
      <c r="A368" s="112"/>
      <c r="B368" s="78" t="s">
        <v>234</v>
      </c>
      <c r="C368" s="76" t="s">
        <v>225</v>
      </c>
      <c r="D368" s="76" t="s">
        <v>286</v>
      </c>
      <c r="E368" s="76">
        <v>74225</v>
      </c>
      <c r="F368" s="76">
        <v>144</v>
      </c>
      <c r="G368" s="76">
        <v>1.2</v>
      </c>
      <c r="H368" s="133"/>
      <c r="J368" s="20"/>
      <c r="K368" s="21">
        <f>J368/F368</f>
        <v>0</v>
      </c>
      <c r="L368" s="24"/>
      <c r="M368" s="20"/>
      <c r="N368" s="56">
        <f>M368/F368</f>
        <v>0</v>
      </c>
      <c r="O368" s="19"/>
      <c r="P368" s="20"/>
      <c r="Q368" s="20"/>
      <c r="R368" s="37">
        <f t="shared" si="100"/>
        <v>0</v>
      </c>
      <c r="S368" s="22">
        <f>R368/F368</f>
        <v>0</v>
      </c>
      <c r="T368" s="25"/>
      <c r="U368" s="26"/>
      <c r="V368" s="23"/>
      <c r="W368" s="23"/>
      <c r="X368" s="23"/>
    </row>
    <row r="369" spans="1:24" ht="25.05" customHeight="1">
      <c r="A369" s="112"/>
      <c r="B369" s="78" t="s">
        <v>235</v>
      </c>
      <c r="C369" s="76" t="s">
        <v>225</v>
      </c>
      <c r="D369" s="76" t="s">
        <v>286</v>
      </c>
      <c r="E369" s="76">
        <v>74230</v>
      </c>
      <c r="F369" s="76">
        <v>144</v>
      </c>
      <c r="G369" s="76">
        <v>1.2</v>
      </c>
      <c r="H369" s="133"/>
      <c r="J369" s="20"/>
      <c r="K369" s="21">
        <f>J369/F369</f>
        <v>0</v>
      </c>
      <c r="L369" s="24"/>
      <c r="M369" s="20"/>
      <c r="N369" s="56">
        <f>M369/F369</f>
        <v>0</v>
      </c>
      <c r="O369" s="19"/>
      <c r="P369" s="20"/>
      <c r="Q369" s="20"/>
      <c r="R369" s="37">
        <f t="shared" si="100"/>
        <v>0</v>
      </c>
      <c r="S369" s="22">
        <f>R369/F369</f>
        <v>0</v>
      </c>
      <c r="T369" s="25"/>
      <c r="U369" s="26"/>
      <c r="V369" s="23"/>
      <c r="W369" s="23"/>
      <c r="X369" s="23"/>
    </row>
    <row r="370" spans="1:24" ht="25.05" customHeight="1">
      <c r="A370" s="112"/>
      <c r="B370" s="78" t="s">
        <v>236</v>
      </c>
      <c r="C370" s="76" t="s">
        <v>225</v>
      </c>
      <c r="D370" s="76" t="s">
        <v>286</v>
      </c>
      <c r="E370" s="76">
        <v>74231</v>
      </c>
      <c r="F370" s="76">
        <v>144</v>
      </c>
      <c r="G370" s="76">
        <v>1.2</v>
      </c>
      <c r="H370" s="133"/>
      <c r="J370" s="20"/>
      <c r="K370" s="21">
        <f>J370/F370</f>
        <v>0</v>
      </c>
      <c r="L370" s="24"/>
      <c r="M370" s="20"/>
      <c r="N370" s="56">
        <f>M370/F370</f>
        <v>0</v>
      </c>
      <c r="O370" s="19"/>
      <c r="P370" s="20"/>
      <c r="Q370" s="20"/>
      <c r="R370" s="37">
        <f t="shared" si="100"/>
        <v>0</v>
      </c>
      <c r="S370" s="22">
        <f>R370/F370</f>
        <v>0</v>
      </c>
      <c r="T370" s="25"/>
      <c r="U370" s="26"/>
      <c r="V370" s="23"/>
      <c r="W370" s="23"/>
      <c r="X370" s="23"/>
    </row>
    <row r="371" spans="1:24" ht="25.05" customHeight="1" thickBot="1">
      <c r="A371" s="112"/>
      <c r="B371" s="110" t="s">
        <v>237</v>
      </c>
      <c r="C371" s="111" t="s">
        <v>225</v>
      </c>
      <c r="D371" s="76" t="s">
        <v>286</v>
      </c>
      <c r="E371" s="111">
        <v>74224</v>
      </c>
      <c r="F371" s="111">
        <v>144</v>
      </c>
      <c r="G371" s="111">
        <v>1.2</v>
      </c>
      <c r="H371" s="133"/>
      <c r="J371" s="20"/>
      <c r="K371" s="21">
        <f>J371/F371</f>
        <v>0</v>
      </c>
      <c r="L371" s="24"/>
      <c r="M371" s="20"/>
      <c r="N371" s="56">
        <f>M371/F371</f>
        <v>0</v>
      </c>
      <c r="O371" s="19"/>
      <c r="P371" s="20"/>
      <c r="Q371" s="20"/>
      <c r="R371" s="37">
        <f t="shared" si="100"/>
        <v>0</v>
      </c>
      <c r="S371" s="22">
        <f>R371/F371</f>
        <v>0</v>
      </c>
      <c r="T371" s="25"/>
      <c r="U371" s="26"/>
      <c r="V371" s="23"/>
      <c r="W371" s="23"/>
      <c r="X371" s="23"/>
    </row>
  </sheetData>
  <protectedRanges>
    <protectedRange password="8F60" sqref="R5:R118 R120:R371" name="Calculations_10"/>
    <protectedRange password="8F60" sqref="R5:R371" name="Calculations_3"/>
  </protectedRanges>
  <sortState xmlns:xlrd2="http://schemas.microsoft.com/office/spreadsheetml/2017/richdata2" ref="B314:E318">
    <sortCondition ref="E314:E318"/>
  </sortState>
  <mergeCells count="3">
    <mergeCell ref="H2:T2"/>
    <mergeCell ref="A1:G1"/>
    <mergeCell ref="A2:G2"/>
  </mergeCells>
  <pageMargins left="0.2" right="0.2" top="0.5" bottom="0.3" header="0.05" footer="0.2"/>
  <pageSetup paperSize="5" scale="67" fitToHeight="0" orientation="landscape" r:id="rId1"/>
  <headerFooter>
    <oddHeader>&amp;L&amp;"Arial,Regular"&amp;16PRFSD RFQ 2526-1  Commodity Processing Product Form with Specifications</oddHeader>
    <oddFooter>&amp;RPage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RFQ 2526-1</vt:lpstr>
      <vt:lpstr>'RFQ 2526-1'!Print_Titles</vt:lpstr>
    </vt:vector>
  </TitlesOfParts>
  <Company>PRFSD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Eileen</dc:creator>
  <cp:lastModifiedBy>PRFSD Food Service</cp:lastModifiedBy>
  <cp:lastPrinted>2024-12-31T15:00:34Z</cp:lastPrinted>
  <dcterms:created xsi:type="dcterms:W3CDTF">2018-01-13T15:09:25Z</dcterms:created>
  <dcterms:modified xsi:type="dcterms:W3CDTF">2025-01-06T19:25:10Z</dcterms:modified>
</cp:coreProperties>
</file>